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480" windowWidth="10635" windowHeight="4350" tabRatio="599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<sst xmlns="http://schemas.openxmlformats.org/spreadsheetml/2006/main" count="246" uniqueCount="61">
  <si>
    <t>Вид продукции</t>
  </si>
  <si>
    <t>Овощи</t>
  </si>
  <si>
    <t>Плоды и ягоды</t>
  </si>
  <si>
    <t>Виноград</t>
  </si>
  <si>
    <t>Молоко</t>
  </si>
  <si>
    <t>Яйца</t>
  </si>
  <si>
    <t>тонн</t>
  </si>
  <si>
    <t>тыс. штук</t>
  </si>
  <si>
    <t>центнеров</t>
  </si>
  <si>
    <t>тыс. руб.</t>
  </si>
  <si>
    <t>оценка</t>
  </si>
  <si>
    <t>Картофель</t>
  </si>
  <si>
    <t>-"-</t>
  </si>
  <si>
    <t xml:space="preserve">                                  прогноз</t>
  </si>
  <si>
    <t>в том числе:</t>
  </si>
  <si>
    <t>Шерсть (физический вес)</t>
  </si>
  <si>
    <t>Прочая продукция сельского хозяйства</t>
  </si>
  <si>
    <t>Рыболовство:</t>
  </si>
  <si>
    <t>индекс производства</t>
  </si>
  <si>
    <t>в % к предыдущему году</t>
  </si>
  <si>
    <t>Рыбоводство:</t>
  </si>
  <si>
    <t>Улов рыбы в естественных водоемах и прудах</t>
  </si>
  <si>
    <t>Индекс производства продукции сельского хозяйства в хозяйствах всех категорий</t>
  </si>
  <si>
    <t>% к предыдущему году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</si>
  <si>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</si>
  <si>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</si>
  <si>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</si>
  <si>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</si>
  <si>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</si>
  <si>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</si>
  <si>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</si>
  <si>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 xml:space="preserve">Объем продукции сельского хозяйства в хозяйствах всех категорий </t>
  </si>
  <si>
    <t>тыс.руб. в ценах соответствующих лет</t>
  </si>
  <si>
    <t xml:space="preserve">           Район (город)</t>
  </si>
  <si>
    <t>Произведено (реализовано на убой) скота и птицы в живом весе</t>
  </si>
  <si>
    <t>х</t>
  </si>
  <si>
    <r>
      <t>Зерно</t>
    </r>
    <r>
      <rPr>
        <b/>
        <i/>
        <sz val="10"/>
        <rFont val="Tahoma"/>
        <family val="2"/>
      </rPr>
      <t xml:space="preserve"> </t>
    </r>
    <r>
      <rPr>
        <i/>
        <sz val="10"/>
        <rFont val="Tahoma"/>
        <family val="2"/>
      </rPr>
      <t>(в весе после доработки)</t>
    </r>
  </si>
  <si>
    <r>
      <t xml:space="preserve">Подсолнечник </t>
    </r>
    <r>
      <rPr>
        <i/>
        <sz val="10"/>
        <rFont val="Tahoma"/>
        <family val="2"/>
      </rPr>
      <t>(бункерный/первоначальный вес)</t>
    </r>
  </si>
  <si>
    <r>
      <t>Сахарная свекла /фабричная/</t>
    </r>
    <r>
      <rPr>
        <b/>
        <i/>
        <sz val="10"/>
        <rFont val="Tahoma"/>
        <family val="2"/>
      </rPr>
      <t xml:space="preserve">                 </t>
    </r>
    <r>
      <rPr>
        <i/>
        <sz val="10"/>
        <rFont val="Tahoma"/>
        <family val="2"/>
      </rPr>
      <t>(в весе после доработки)</t>
    </r>
  </si>
  <si>
    <r>
      <t xml:space="preserve">Лен                                                              </t>
    </r>
    <r>
      <rPr>
        <i/>
        <sz val="10"/>
        <rFont val="Tahoma"/>
        <family val="2"/>
      </rPr>
      <t>(первоначально-оприходованный вес)</t>
    </r>
  </si>
  <si>
    <t>отчет</t>
  </si>
  <si>
    <t>Темп к предыдущему году, %</t>
  </si>
  <si>
    <t>Единица измерения</t>
  </si>
  <si>
    <t>прогноз</t>
  </si>
  <si>
    <t>тыс.руб. в ценах                              соответствующих лет</t>
  </si>
  <si>
    <t>Сельское хозяйство</t>
  </si>
  <si>
    <t>2022 в %               к 2014</t>
  </si>
  <si>
    <t>объем отгруженных товаров собственного производства, выполненных работ и услуг</t>
  </si>
  <si>
    <t>Производство основных видов продукции</t>
  </si>
  <si>
    <t>Сельхозпредприятия (крупные, средние, малые, подсобные)</t>
  </si>
  <si>
    <t xml:space="preserve">Крестьянские (фермерские) хозяйства и индивидуальные предприниматели </t>
  </si>
  <si>
    <t xml:space="preserve">Личные подсобные хозяйства населения </t>
  </si>
  <si>
    <t>Все категории хозяйств</t>
  </si>
  <si>
    <t>Ленинское сельское поселение Зимовниковский район</t>
  </si>
  <si>
    <r>
      <t>Зерно</t>
    </r>
    <r>
      <rPr>
        <i/>
        <sz val="10"/>
        <rFont val="Tahoma"/>
        <family val="2"/>
      </rPr>
      <t>(в весе после доработки)</t>
    </r>
  </si>
  <si>
    <t>2023 в %               к 2017</t>
  </si>
  <si>
    <t>2020 в %                к 2019</t>
  </si>
  <si>
    <t>Ленинского сельского поселения Зимовниковского района</t>
  </si>
  <si>
    <t>II.   Прогноз развития сельского хозяйства, рыболовства и рыбоводства на 2021 - 2023 годы</t>
  </si>
  <si>
    <t>Прогноз развития сельского хозяйства на 2021 - 2023 годы</t>
  </si>
  <si>
    <t xml:space="preserve">         Ленинское сельское поселение Зимовниковский район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</si>
</sst>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62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sz val="14"/>
      <color indexed="8"/>
      <name val="Times New Roman"/>
      <family val="1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i/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 quotePrefix="1">
      <alignment horizontal="center" vertical="center"/>
    </xf>
    <xf numFmtId="0" fontId="23" fillId="0" borderId="19" xfId="0" applyFont="1" applyBorder="1" applyAlignment="1" quotePrefix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0" fontId="10" fillId="0" borderId="17" xfId="0" applyFont="1" applyBorder="1" applyAlignment="1" quotePrefix="1">
      <alignment horizontal="center" vertical="center"/>
    </xf>
    <xf numFmtId="0" fontId="23" fillId="0" borderId="17" xfId="0" applyFont="1" applyBorder="1" applyAlignment="1" quotePrefix="1">
      <alignment horizontal="left" vertical="center"/>
    </xf>
    <xf numFmtId="0" fontId="20" fillId="0" borderId="21" xfId="0" applyFont="1" applyBorder="1" applyAlignment="1">
      <alignment horizontal="left" vertical="center"/>
    </xf>
    <xf numFmtId="182" fontId="8" fillId="0" borderId="22" xfId="0" applyNumberFormat="1" applyFont="1" applyBorder="1" applyAlignment="1">
      <alignment horizontal="center" vertical="center"/>
    </xf>
    <xf numFmtId="182" fontId="8" fillId="0" borderId="23" xfId="0" applyNumberFormat="1" applyFont="1" applyBorder="1" applyAlignment="1">
      <alignment horizontal="center" vertical="center"/>
    </xf>
    <xf numFmtId="182" fontId="20" fillId="0" borderId="24" xfId="0" applyNumberFormat="1" applyFont="1" applyBorder="1" applyAlignment="1">
      <alignment horizontal="right" vertical="center"/>
    </xf>
    <xf numFmtId="182" fontId="8" fillId="0" borderId="24" xfId="0" applyNumberFormat="1" applyFont="1" applyBorder="1" applyAlignment="1">
      <alignment horizontal="center" vertical="center"/>
    </xf>
    <xf numFmtId="182" fontId="8" fillId="0" borderId="25" xfId="0" applyNumberFormat="1" applyFont="1" applyBorder="1" applyAlignment="1">
      <alignment horizontal="center" vertical="center"/>
    </xf>
    <xf numFmtId="182" fontId="20" fillId="0" borderId="26" xfId="0" applyNumberFormat="1" applyFont="1" applyBorder="1" applyAlignment="1">
      <alignment horizontal="right" vertical="center"/>
    </xf>
    <xf numFmtId="182" fontId="8" fillId="0" borderId="27" xfId="0" applyNumberFormat="1" applyFont="1" applyBorder="1" applyAlignment="1">
      <alignment horizontal="center" vertical="center"/>
    </xf>
    <xf numFmtId="182" fontId="20" fillId="0" borderId="28" xfId="0" applyNumberFormat="1" applyFont="1" applyBorder="1" applyAlignment="1">
      <alignment horizontal="right" vertical="center"/>
    </xf>
    <xf numFmtId="182" fontId="8" fillId="0" borderId="28" xfId="0" applyNumberFormat="1" applyFont="1" applyBorder="1" applyAlignment="1">
      <alignment horizontal="center" vertical="center"/>
    </xf>
    <xf numFmtId="182" fontId="20" fillId="0" borderId="29" xfId="0" applyNumberFormat="1" applyFont="1" applyBorder="1" applyAlignment="1">
      <alignment horizontal="right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9" fillId="33" borderId="19" xfId="0" applyFont="1" applyFill="1" applyBorder="1" applyAlignment="1" applyProtection="1">
      <alignment horizontal="left" vertical="center" wrapText="1"/>
      <protection/>
    </xf>
    <xf numFmtId="0" fontId="19" fillId="0" borderId="18" xfId="0" applyFont="1" applyBorder="1" applyAlignment="1">
      <alignment horizontal="left" vertical="center" wrapText="1"/>
    </xf>
    <xf numFmtId="182" fontId="26" fillId="0" borderId="18" xfId="0" applyNumberFormat="1" applyFont="1" applyFill="1" applyBorder="1" applyAlignment="1">
      <alignment horizontal="center"/>
    </xf>
    <xf numFmtId="0" fontId="27" fillId="0" borderId="19" xfId="0" applyFont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27" fillId="33" borderId="19" xfId="0" applyFont="1" applyFill="1" applyBorder="1" applyAlignment="1" applyProtection="1">
      <alignment horizontal="left" vertical="center" wrapText="1"/>
      <protection/>
    </xf>
    <xf numFmtId="0" fontId="21" fillId="33" borderId="19" xfId="0" applyFont="1" applyFill="1" applyBorder="1" applyAlignment="1" applyProtection="1">
      <alignment horizontal="left" vertical="center" wrapText="1"/>
      <protection/>
    </xf>
    <xf numFmtId="0" fontId="21" fillId="33" borderId="20" xfId="0" applyFont="1" applyFill="1" applyBorder="1" applyAlignment="1" applyProtection="1">
      <alignment horizontal="left" vertical="center" wrapText="1"/>
      <protection/>
    </xf>
    <xf numFmtId="0" fontId="24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 quotePrefix="1">
      <alignment horizontal="center" vertical="center" wrapText="1"/>
    </xf>
    <xf numFmtId="0" fontId="25" fillId="33" borderId="19" xfId="0" applyFont="1" applyFill="1" applyBorder="1" applyAlignment="1" applyProtection="1">
      <alignment horizontal="center" vertical="center" wrapText="1"/>
      <protection/>
    </xf>
    <xf numFmtId="0" fontId="25" fillId="33" borderId="20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19" fillId="33" borderId="18" xfId="0" applyFont="1" applyFill="1" applyBorder="1" applyAlignment="1" applyProtection="1">
      <alignment horizontal="left" vertical="center" wrapText="1"/>
      <protection/>
    </xf>
    <xf numFmtId="0" fontId="25" fillId="33" borderId="18" xfId="0" applyFont="1" applyFill="1" applyBorder="1" applyAlignment="1" applyProtection="1">
      <alignment horizontal="center" vertical="center" wrapText="1"/>
      <protection/>
    </xf>
    <xf numFmtId="182" fontId="26" fillId="0" borderId="19" xfId="0" applyNumberFormat="1" applyFont="1" applyFill="1" applyBorder="1" applyAlignment="1">
      <alignment horizontal="center" vertical="center"/>
    </xf>
    <xf numFmtId="182" fontId="26" fillId="0" borderId="20" xfId="0" applyNumberFormat="1" applyFont="1" applyFill="1" applyBorder="1" applyAlignment="1">
      <alignment horizontal="center" vertical="center"/>
    </xf>
    <xf numFmtId="182" fontId="19" fillId="0" borderId="27" xfId="0" applyNumberFormat="1" applyFont="1" applyFill="1" applyBorder="1" applyAlignment="1">
      <alignment horizontal="center" vertical="center"/>
    </xf>
    <xf numFmtId="182" fontId="19" fillId="0" borderId="22" xfId="0" applyNumberFormat="1" applyFont="1" applyFill="1" applyBorder="1" applyAlignment="1">
      <alignment horizontal="center" vertical="center"/>
    </xf>
    <xf numFmtId="182" fontId="19" fillId="0" borderId="23" xfId="0" applyNumberFormat="1" applyFont="1" applyFill="1" applyBorder="1" applyAlignment="1">
      <alignment horizontal="center" vertical="center"/>
    </xf>
    <xf numFmtId="182" fontId="19" fillId="0" borderId="35" xfId="0" applyNumberFormat="1" applyFont="1" applyFill="1" applyBorder="1" applyAlignment="1">
      <alignment horizontal="center" vertical="center"/>
    </xf>
    <xf numFmtId="182" fontId="26" fillId="0" borderId="18" xfId="0" applyNumberFormat="1" applyFont="1" applyFill="1" applyBorder="1" applyAlignment="1">
      <alignment horizontal="center" vertical="center"/>
    </xf>
    <xf numFmtId="182" fontId="27" fillId="0" borderId="24" xfId="0" applyNumberFormat="1" applyFont="1" applyBorder="1" applyAlignment="1">
      <alignment horizontal="center" vertical="center"/>
    </xf>
    <xf numFmtId="182" fontId="27" fillId="0" borderId="25" xfId="0" applyNumberFormat="1" applyFont="1" applyBorder="1" applyAlignment="1">
      <alignment horizontal="center" vertical="center"/>
    </xf>
    <xf numFmtId="182" fontId="27" fillId="0" borderId="36" xfId="0" applyNumberFormat="1" applyFont="1" applyBorder="1" applyAlignment="1">
      <alignment horizontal="center" vertical="center"/>
    </xf>
    <xf numFmtId="182" fontId="19" fillId="0" borderId="28" xfId="0" applyNumberFormat="1" applyFont="1" applyBorder="1" applyAlignment="1">
      <alignment horizontal="center" vertical="center"/>
    </xf>
    <xf numFmtId="182" fontId="19" fillId="0" borderId="24" xfId="0" applyNumberFormat="1" applyFont="1" applyBorder="1" applyAlignment="1">
      <alignment horizontal="center" vertical="center"/>
    </xf>
    <xf numFmtId="182" fontId="19" fillId="0" borderId="3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82" fontId="8" fillId="0" borderId="35" xfId="0" applyNumberFormat="1" applyFont="1" applyBorder="1" applyAlignment="1">
      <alignment horizontal="center" vertical="center"/>
    </xf>
    <xf numFmtId="182" fontId="20" fillId="0" borderId="36" xfId="0" applyNumberFormat="1" applyFont="1" applyBorder="1" applyAlignment="1">
      <alignment horizontal="right" vertical="center"/>
    </xf>
    <xf numFmtId="182" fontId="8" fillId="0" borderId="36" xfId="0" applyNumberFormat="1" applyFont="1" applyBorder="1" applyAlignment="1">
      <alignment horizontal="center" vertical="center"/>
    </xf>
    <xf numFmtId="182" fontId="20" fillId="0" borderId="37" xfId="0" applyNumberFormat="1" applyFont="1" applyBorder="1" applyAlignment="1">
      <alignment horizontal="right" vertical="center"/>
    </xf>
    <xf numFmtId="175" fontId="8" fillId="0" borderId="18" xfId="0" applyNumberFormat="1" applyFont="1" applyFill="1" applyBorder="1" applyAlignment="1">
      <alignment horizontal="center" vertical="center"/>
    </xf>
    <xf numFmtId="175" fontId="8" fillId="0" borderId="19" xfId="0" applyNumberFormat="1" applyFont="1" applyFill="1" applyBorder="1" applyAlignment="1">
      <alignment horizontal="center" vertical="center"/>
    </xf>
    <xf numFmtId="175" fontId="16" fillId="0" borderId="19" xfId="0" applyNumberFormat="1" applyFont="1" applyFill="1" applyBorder="1" applyAlignment="1">
      <alignment horizontal="center" vertical="center"/>
    </xf>
    <xf numFmtId="175" fontId="2" fillId="0" borderId="20" xfId="0" applyNumberFormat="1" applyFont="1" applyFill="1" applyBorder="1" applyAlignment="1">
      <alignment horizontal="center" vertical="center"/>
    </xf>
    <xf numFmtId="175" fontId="8" fillId="0" borderId="38" xfId="0" applyNumberFormat="1" applyFont="1" applyFill="1" applyBorder="1" applyAlignment="1">
      <alignment horizontal="center" vertical="center"/>
    </xf>
    <xf numFmtId="175" fontId="8" fillId="0" borderId="30" xfId="0" applyNumberFormat="1" applyFont="1" applyFill="1" applyBorder="1" applyAlignment="1">
      <alignment horizontal="center" vertical="center"/>
    </xf>
    <xf numFmtId="175" fontId="0" fillId="0" borderId="14" xfId="0" applyNumberFormat="1" applyFill="1" applyBorder="1" applyAlignment="1">
      <alignment horizontal="center" vertical="center"/>
    </xf>
    <xf numFmtId="182" fontId="8" fillId="0" borderId="18" xfId="0" applyNumberFormat="1" applyFont="1" applyFill="1" applyBorder="1" applyAlignment="1">
      <alignment horizontal="center" vertical="center"/>
    </xf>
    <xf numFmtId="182" fontId="8" fillId="0" borderId="19" xfId="0" applyNumberFormat="1" applyFont="1" applyFill="1" applyBorder="1" applyAlignment="1">
      <alignment horizontal="center" vertical="center"/>
    </xf>
    <xf numFmtId="182" fontId="2" fillId="0" borderId="20" xfId="0" applyNumberFormat="1" applyFont="1" applyFill="1" applyBorder="1" applyAlignment="1">
      <alignment vertical="center"/>
    </xf>
    <xf numFmtId="182" fontId="8" fillId="0" borderId="39" xfId="0" applyNumberFormat="1" applyFont="1" applyFill="1" applyBorder="1" applyAlignment="1">
      <alignment horizontal="center" vertical="center"/>
    </xf>
    <xf numFmtId="182" fontId="8" fillId="0" borderId="40" xfId="0" applyNumberFormat="1" applyFont="1" applyFill="1" applyBorder="1" applyAlignment="1">
      <alignment horizontal="center" vertical="center"/>
    </xf>
    <xf numFmtId="182" fontId="0" fillId="0" borderId="41" xfId="0" applyNumberFormat="1" applyFill="1" applyBorder="1" applyAlignment="1">
      <alignment horizontal="center" vertical="center"/>
    </xf>
    <xf numFmtId="182" fontId="8" fillId="4" borderId="24" xfId="0" applyNumberFormat="1" applyFont="1" applyFill="1" applyBorder="1" applyAlignment="1">
      <alignment horizontal="center" vertical="center"/>
    </xf>
    <xf numFmtId="182" fontId="27" fillId="0" borderId="37" xfId="0" applyNumberFormat="1" applyFont="1" applyFill="1" applyBorder="1" applyAlignment="1">
      <alignment horizontal="center" vertical="center"/>
    </xf>
    <xf numFmtId="182" fontId="27" fillId="0" borderId="27" xfId="0" applyNumberFormat="1" applyFont="1" applyBorder="1" applyAlignment="1">
      <alignment horizontal="center"/>
    </xf>
    <xf numFmtId="182" fontId="27" fillId="0" borderId="22" xfId="0" applyNumberFormat="1" applyFont="1" applyBorder="1" applyAlignment="1">
      <alignment horizontal="center"/>
    </xf>
    <xf numFmtId="182" fontId="27" fillId="0" borderId="35" xfId="0" applyNumberFormat="1" applyFont="1" applyBorder="1" applyAlignment="1">
      <alignment horizontal="center"/>
    </xf>
    <xf numFmtId="182" fontId="27" fillId="0" borderId="28" xfId="0" applyNumberFormat="1" applyFont="1" applyFill="1" applyBorder="1" applyAlignment="1">
      <alignment horizontal="center" vertical="center"/>
    </xf>
    <xf numFmtId="182" fontId="27" fillId="0" borderId="24" xfId="0" applyNumberFormat="1" applyFont="1" applyFill="1" applyBorder="1" applyAlignment="1">
      <alignment horizontal="center" vertical="center"/>
    </xf>
    <xf numFmtId="182" fontId="27" fillId="0" borderId="36" xfId="0" applyNumberFormat="1" applyFont="1" applyFill="1" applyBorder="1" applyAlignment="1">
      <alignment horizontal="center" vertical="center"/>
    </xf>
    <xf numFmtId="182" fontId="27" fillId="0" borderId="29" xfId="0" applyNumberFormat="1" applyFont="1" applyFill="1" applyBorder="1" applyAlignment="1">
      <alignment horizontal="center" vertical="center"/>
    </xf>
    <xf numFmtId="182" fontId="27" fillId="0" borderId="26" xfId="0" applyNumberFormat="1" applyFont="1" applyFill="1" applyBorder="1" applyAlignment="1">
      <alignment horizontal="center" vertical="center"/>
    </xf>
    <xf numFmtId="182" fontId="27" fillId="0" borderId="23" xfId="0" applyNumberFormat="1" applyFont="1" applyBorder="1" applyAlignment="1">
      <alignment horizontal="center"/>
    </xf>
    <xf numFmtId="182" fontId="27" fillId="0" borderId="25" xfId="0" applyNumberFormat="1" applyFont="1" applyFill="1" applyBorder="1" applyAlignment="1">
      <alignment horizontal="center" vertical="center"/>
    </xf>
    <xf numFmtId="182" fontId="27" fillId="0" borderId="42" xfId="0" applyNumberFormat="1" applyFont="1" applyFill="1" applyBorder="1" applyAlignment="1">
      <alignment horizontal="center" vertical="center"/>
    </xf>
    <xf numFmtId="182" fontId="21" fillId="0" borderId="25" xfId="0" applyNumberFormat="1" applyFont="1" applyBorder="1" applyAlignment="1">
      <alignment horizontal="center" vertical="center"/>
    </xf>
    <xf numFmtId="182" fontId="21" fillId="0" borderId="36" xfId="0" applyNumberFormat="1" applyFont="1" applyBorder="1" applyAlignment="1">
      <alignment horizontal="center" vertical="center"/>
    </xf>
    <xf numFmtId="182" fontId="21" fillId="0" borderId="28" xfId="0" applyNumberFormat="1" applyFont="1" applyBorder="1" applyAlignment="1">
      <alignment horizontal="center" vertical="center"/>
    </xf>
    <xf numFmtId="182" fontId="21" fillId="0" borderId="24" xfId="0" applyNumberFormat="1" applyFont="1" applyBorder="1" applyAlignment="1">
      <alignment horizontal="center" vertical="center"/>
    </xf>
    <xf numFmtId="182" fontId="21" fillId="0" borderId="42" xfId="0" applyNumberFormat="1" applyFont="1" applyBorder="1" applyAlignment="1">
      <alignment horizontal="center" vertical="center"/>
    </xf>
    <xf numFmtId="182" fontId="21" fillId="0" borderId="37" xfId="0" applyNumberFormat="1" applyFont="1" applyBorder="1" applyAlignment="1">
      <alignment horizontal="center" vertical="center"/>
    </xf>
    <xf numFmtId="182" fontId="21" fillId="0" borderId="29" xfId="0" applyNumberFormat="1" applyFont="1" applyBorder="1" applyAlignment="1">
      <alignment horizontal="center" vertical="center"/>
    </xf>
    <xf numFmtId="182" fontId="21" fillId="0" borderId="26" xfId="0" applyNumberFormat="1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27" fillId="0" borderId="3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10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61950" y="270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361950</xdr:colOff>
      <xdr:row>14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361950" y="437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4" sqref="E4"/>
    </sheetView>
  </sheetViews>
  <sheetFormatPr defaultColWidth="9.00390625" defaultRowHeight="12.75"/>
  <cols>
    <col min="1" max="1" width="30.00390625" style="0" customWidth="1"/>
    <col min="2" max="2" width="20.00390625" style="0" customWidth="1"/>
    <col min="3" max="6" width="13.75390625" style="0" customWidth="1"/>
    <col min="7" max="7" width="11.625" style="0" customWidth="1"/>
    <col min="8" max="10" width="13.75390625" style="0" customWidth="1"/>
    <col min="11" max="11" width="12.125" style="0" customWidth="1"/>
    <col min="12" max="12" width="9.125" style="0" customWidth="1"/>
  </cols>
  <sheetData>
    <row r="1" spans="1:11" ht="16.5" customHeight="1">
      <c r="A1" s="144" t="s">
        <v>58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8" ht="15">
      <c r="A2" s="18"/>
      <c r="B2" s="17"/>
      <c r="C2" s="143" t="s">
        <v>57</v>
      </c>
      <c r="D2" s="17"/>
      <c r="E2" s="17"/>
      <c r="F2" s="13"/>
      <c r="G2" s="13"/>
      <c r="H2" s="13"/>
    </row>
    <row r="3" spans="1:8" ht="15.75" thickBot="1">
      <c r="A3" s="19"/>
      <c r="C3" s="142"/>
      <c r="D3" s="17"/>
      <c r="E3" s="17"/>
      <c r="F3" s="13"/>
      <c r="G3" s="13"/>
      <c r="H3" s="13"/>
    </row>
    <row r="4" spans="1:8" ht="15">
      <c r="A4" s="12"/>
      <c r="C4" s="16"/>
      <c r="D4" s="13"/>
      <c r="E4" s="13"/>
      <c r="F4" s="13"/>
      <c r="G4" s="13"/>
      <c r="H4" s="13"/>
    </row>
    <row r="5" spans="1:7" ht="8.25" customHeight="1" thickBot="1">
      <c r="A5" s="4"/>
      <c r="B5" s="5"/>
      <c r="C5" s="5"/>
      <c r="D5" s="5"/>
      <c r="E5" s="5"/>
      <c r="F5" s="5"/>
      <c r="G5" s="5"/>
    </row>
    <row r="6" spans="1:11" ht="18" customHeight="1" thickBot="1">
      <c r="A6" s="153" t="s">
        <v>0</v>
      </c>
      <c r="B6" s="155" t="s">
        <v>42</v>
      </c>
      <c r="C6" s="149"/>
      <c r="D6" s="150"/>
      <c r="E6" s="141"/>
      <c r="F6" s="21" t="s">
        <v>10</v>
      </c>
      <c r="G6" s="151" t="s">
        <v>56</v>
      </c>
      <c r="H6" s="148" t="s">
        <v>43</v>
      </c>
      <c r="I6" s="149"/>
      <c r="J6" s="150"/>
      <c r="K6" s="151" t="s">
        <v>55</v>
      </c>
    </row>
    <row r="7" spans="1:11" ht="19.5" customHeight="1" thickBot="1">
      <c r="A7" s="154"/>
      <c r="B7" s="156"/>
      <c r="C7" s="63">
        <v>2017</v>
      </c>
      <c r="D7" s="63">
        <v>2018</v>
      </c>
      <c r="E7" s="63">
        <v>2019</v>
      </c>
      <c r="F7" s="63">
        <v>2020</v>
      </c>
      <c r="G7" s="152"/>
      <c r="H7" s="62">
        <v>2021</v>
      </c>
      <c r="I7" s="61">
        <v>2022</v>
      </c>
      <c r="J7" s="61">
        <v>2023</v>
      </c>
      <c r="K7" s="152"/>
    </row>
    <row r="8" spans="1:11" ht="21" customHeight="1">
      <c r="A8" s="71" t="s">
        <v>17</v>
      </c>
      <c r="B8" s="79"/>
      <c r="C8" s="122"/>
      <c r="D8" s="129"/>
      <c r="E8" s="129"/>
      <c r="F8" s="123"/>
      <c r="G8" s="72"/>
      <c r="H8" s="121"/>
      <c r="I8" s="122"/>
      <c r="J8" s="123"/>
      <c r="K8" s="72"/>
    </row>
    <row r="9" spans="1:11" ht="31.5" customHeight="1">
      <c r="A9" s="73" t="s">
        <v>21</v>
      </c>
      <c r="B9" s="80" t="s">
        <v>6</v>
      </c>
      <c r="C9" s="125"/>
      <c r="D9" s="130"/>
      <c r="E9" s="130"/>
      <c r="F9" s="126"/>
      <c r="G9" s="88" t="e">
        <f>F9/D9*100</f>
        <v>#DIV/0!</v>
      </c>
      <c r="H9" s="124"/>
      <c r="I9" s="125"/>
      <c r="J9" s="126"/>
      <c r="K9" s="88" t="e">
        <f>J9/#REF!*100</f>
        <v>#REF!</v>
      </c>
    </row>
    <row r="10" spans="1:11" ht="52.5" customHeight="1">
      <c r="A10" s="74" t="s">
        <v>47</v>
      </c>
      <c r="B10" s="80" t="s">
        <v>44</v>
      </c>
      <c r="C10" s="125"/>
      <c r="D10" s="130"/>
      <c r="E10" s="130"/>
      <c r="F10" s="126"/>
      <c r="G10" s="88" t="e">
        <f>F10/D10*100</f>
        <v>#DIV/0!</v>
      </c>
      <c r="H10" s="124"/>
      <c r="I10" s="125"/>
      <c r="J10" s="126"/>
      <c r="K10" s="88" t="e">
        <f>J10/#REF!*100</f>
        <v>#REF!</v>
      </c>
    </row>
    <row r="11" spans="1:11" ht="40.5" customHeight="1">
      <c r="A11" s="73" t="s">
        <v>18</v>
      </c>
      <c r="B11" s="80" t="s">
        <v>19</v>
      </c>
      <c r="C11" s="125"/>
      <c r="D11" s="130"/>
      <c r="E11" s="130"/>
      <c r="F11" s="126"/>
      <c r="G11" s="88" t="s">
        <v>35</v>
      </c>
      <c r="H11" s="124"/>
      <c r="I11" s="125"/>
      <c r="J11" s="126"/>
      <c r="K11" s="88" t="s">
        <v>35</v>
      </c>
    </row>
    <row r="12" spans="1:11" ht="22.5" customHeight="1">
      <c r="A12" s="75" t="s">
        <v>20</v>
      </c>
      <c r="B12" s="81"/>
      <c r="C12" s="125"/>
      <c r="D12" s="130"/>
      <c r="E12" s="130"/>
      <c r="F12" s="126"/>
      <c r="G12" s="88"/>
      <c r="H12" s="124"/>
      <c r="I12" s="125"/>
      <c r="J12" s="126"/>
      <c r="K12" s="88"/>
    </row>
    <row r="13" spans="1:11" ht="48" customHeight="1" thickBot="1">
      <c r="A13" s="84" t="s">
        <v>47</v>
      </c>
      <c r="B13" s="85" t="s">
        <v>44</v>
      </c>
      <c r="C13" s="128"/>
      <c r="D13" s="131"/>
      <c r="E13" s="131"/>
      <c r="F13" s="120"/>
      <c r="G13" s="89" t="e">
        <f>F13/D13*100</f>
        <v>#DIV/0!</v>
      </c>
      <c r="H13" s="127"/>
      <c r="I13" s="128"/>
      <c r="J13" s="120"/>
      <c r="K13" s="89" t="e">
        <f>J13/#REF!*100</f>
        <v>#REF!</v>
      </c>
    </row>
    <row r="14" spans="1:11" ht="20.25" customHeight="1" thickBot="1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7"/>
    </row>
    <row r="15" spans="1:11" ht="27.75" customHeight="1">
      <c r="A15" s="86" t="s">
        <v>45</v>
      </c>
      <c r="B15" s="87"/>
      <c r="C15" s="91"/>
      <c r="D15" s="92"/>
      <c r="E15" s="92"/>
      <c r="F15" s="93"/>
      <c r="G15" s="94"/>
      <c r="H15" s="90"/>
      <c r="I15" s="91"/>
      <c r="J15" s="93"/>
      <c r="K15" s="94"/>
    </row>
    <row r="16" spans="1:11" ht="49.5" customHeight="1">
      <c r="A16" s="70" t="s">
        <v>31</v>
      </c>
      <c r="B16" s="82" t="s">
        <v>32</v>
      </c>
      <c r="C16" s="95">
        <v>8504400</v>
      </c>
      <c r="D16" s="96">
        <v>8506400</v>
      </c>
      <c r="E16" s="96">
        <v>8507000</v>
      </c>
      <c r="F16" s="97">
        <v>8602300</v>
      </c>
      <c r="G16" s="88">
        <f>F16/D16*100</f>
        <v>101.12738643844634</v>
      </c>
      <c r="H16" s="98">
        <v>8603400</v>
      </c>
      <c r="I16" s="99">
        <v>8603800</v>
      </c>
      <c r="J16" s="100">
        <v>8604200</v>
      </c>
      <c r="K16" s="88">
        <v>111.3</v>
      </c>
    </row>
    <row r="17" spans="1:11" ht="46.5" customHeight="1">
      <c r="A17" s="76" t="s">
        <v>22</v>
      </c>
      <c r="B17" s="82" t="s">
        <v>23</v>
      </c>
      <c r="C17" s="95">
        <v>110.5</v>
      </c>
      <c r="D17" s="96">
        <v>106.3</v>
      </c>
      <c r="E17" s="96">
        <v>102.1</v>
      </c>
      <c r="F17" s="97">
        <v>103.1</v>
      </c>
      <c r="G17" s="88" t="s">
        <v>35</v>
      </c>
      <c r="H17" s="98">
        <v>100.1</v>
      </c>
      <c r="I17" s="99">
        <v>100.2</v>
      </c>
      <c r="J17" s="100">
        <v>100.9</v>
      </c>
      <c r="K17" s="88" t="s">
        <v>35</v>
      </c>
    </row>
    <row r="18" spans="1:11" ht="46.5" customHeight="1">
      <c r="A18" s="77" t="s">
        <v>24</v>
      </c>
      <c r="B18" s="82" t="s">
        <v>23</v>
      </c>
      <c r="C18" s="135">
        <v>113.6</v>
      </c>
      <c r="D18" s="132">
        <v>100.1</v>
      </c>
      <c r="E18" s="132">
        <v>103.5</v>
      </c>
      <c r="F18" s="133">
        <v>103.7</v>
      </c>
      <c r="G18" s="88" t="s">
        <v>35</v>
      </c>
      <c r="H18" s="134">
        <v>103.2</v>
      </c>
      <c r="I18" s="135">
        <v>103.4</v>
      </c>
      <c r="J18" s="133">
        <v>103.6</v>
      </c>
      <c r="K18" s="88" t="s">
        <v>35</v>
      </c>
    </row>
    <row r="19" spans="1:11" ht="18.75" customHeight="1">
      <c r="A19" s="77" t="s">
        <v>14</v>
      </c>
      <c r="B19" s="82"/>
      <c r="C19" s="95"/>
      <c r="D19" s="96"/>
      <c r="E19" s="96"/>
      <c r="F19" s="97"/>
      <c r="G19" s="88"/>
      <c r="H19" s="98"/>
      <c r="I19" s="99"/>
      <c r="J19" s="100"/>
      <c r="K19" s="88"/>
    </row>
    <row r="20" spans="1:11" ht="38.25" customHeight="1">
      <c r="A20" s="70" t="s">
        <v>25</v>
      </c>
      <c r="B20" s="82" t="s">
        <v>32</v>
      </c>
      <c r="C20" s="95">
        <v>5965400</v>
      </c>
      <c r="D20" s="96">
        <v>5966300</v>
      </c>
      <c r="E20" s="96">
        <v>5966900</v>
      </c>
      <c r="F20" s="97">
        <v>5967100</v>
      </c>
      <c r="G20" s="88">
        <v>103.5</v>
      </c>
      <c r="H20" s="98">
        <v>5973100</v>
      </c>
      <c r="I20" s="99">
        <v>5975200</v>
      </c>
      <c r="J20" s="100">
        <v>5976100</v>
      </c>
      <c r="K20" s="88">
        <v>104.3</v>
      </c>
    </row>
    <row r="21" spans="1:11" ht="33.75" customHeight="1">
      <c r="A21" s="76" t="s">
        <v>26</v>
      </c>
      <c r="B21" s="82" t="s">
        <v>23</v>
      </c>
      <c r="C21" s="95">
        <v>115.1</v>
      </c>
      <c r="D21" s="96">
        <v>106.3</v>
      </c>
      <c r="E21" s="96">
        <v>100.6</v>
      </c>
      <c r="F21" s="97">
        <v>100.8</v>
      </c>
      <c r="G21" s="88" t="s">
        <v>35</v>
      </c>
      <c r="H21" s="98">
        <v>101.1</v>
      </c>
      <c r="I21" s="99">
        <v>101.6</v>
      </c>
      <c r="J21" s="100">
        <v>102.1</v>
      </c>
      <c r="K21" s="88" t="s">
        <v>35</v>
      </c>
    </row>
    <row r="22" spans="1:11" ht="30.75" customHeight="1">
      <c r="A22" s="77" t="s">
        <v>27</v>
      </c>
      <c r="B22" s="82" t="s">
        <v>23</v>
      </c>
      <c r="C22" s="135">
        <v>101.3</v>
      </c>
      <c r="D22" s="132">
        <v>100.2</v>
      </c>
      <c r="E22" s="132">
        <v>100.2</v>
      </c>
      <c r="F22" s="133">
        <v>100.6</v>
      </c>
      <c r="G22" s="88" t="s">
        <v>35</v>
      </c>
      <c r="H22" s="134">
        <v>102.7</v>
      </c>
      <c r="I22" s="135">
        <v>103.2</v>
      </c>
      <c r="J22" s="133">
        <v>103.3</v>
      </c>
      <c r="K22" s="88" t="s">
        <v>35</v>
      </c>
    </row>
    <row r="23" spans="1:11" ht="33" customHeight="1">
      <c r="A23" s="70" t="s">
        <v>28</v>
      </c>
      <c r="B23" s="82" t="s">
        <v>32</v>
      </c>
      <c r="C23" s="95">
        <v>2539000</v>
      </c>
      <c r="D23" s="96">
        <v>2542000</v>
      </c>
      <c r="E23" s="96">
        <v>2610000</v>
      </c>
      <c r="F23" s="97">
        <v>2630000</v>
      </c>
      <c r="G23" s="88">
        <f>F23/D23*100</f>
        <v>103.46184107002361</v>
      </c>
      <c r="H23" s="98">
        <v>2650000</v>
      </c>
      <c r="I23" s="99">
        <v>2655000</v>
      </c>
      <c r="J23" s="100">
        <v>267000</v>
      </c>
      <c r="K23" s="88">
        <v>103.5</v>
      </c>
    </row>
    <row r="24" spans="1:11" ht="29.25" customHeight="1">
      <c r="A24" s="76" t="s">
        <v>29</v>
      </c>
      <c r="B24" s="82" t="s">
        <v>23</v>
      </c>
      <c r="C24" s="95">
        <v>101</v>
      </c>
      <c r="D24" s="96">
        <v>101.2</v>
      </c>
      <c r="E24" s="96">
        <v>102.3</v>
      </c>
      <c r="F24" s="97">
        <v>102.6</v>
      </c>
      <c r="G24" s="88" t="s">
        <v>35</v>
      </c>
      <c r="H24" s="98">
        <v>101.6</v>
      </c>
      <c r="I24" s="99">
        <v>100.3</v>
      </c>
      <c r="J24" s="100">
        <v>103.6</v>
      </c>
      <c r="K24" s="88" t="s">
        <v>35</v>
      </c>
    </row>
    <row r="25" spans="1:11" ht="34.5" customHeight="1" thickBot="1">
      <c r="A25" s="78" t="s">
        <v>30</v>
      </c>
      <c r="B25" s="83" t="s">
        <v>23</v>
      </c>
      <c r="C25" s="139">
        <v>99.9</v>
      </c>
      <c r="D25" s="136">
        <v>99.7</v>
      </c>
      <c r="E25" s="136">
        <v>103.9</v>
      </c>
      <c r="F25" s="137">
        <v>102.6</v>
      </c>
      <c r="G25" s="89" t="s">
        <v>35</v>
      </c>
      <c r="H25" s="138">
        <v>103.7</v>
      </c>
      <c r="I25" s="139">
        <v>103.7</v>
      </c>
      <c r="J25" s="137">
        <v>103.9</v>
      </c>
      <c r="K25" s="89" t="s">
        <v>35</v>
      </c>
    </row>
    <row r="26" spans="1:9" ht="24.7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2:9" ht="12.75">
      <c r="B112" s="3"/>
      <c r="C112" s="3"/>
      <c r="D112" s="3"/>
      <c r="E112" s="3"/>
      <c r="F112" s="3"/>
      <c r="G112" s="3"/>
      <c r="H112" s="3"/>
      <c r="I112" s="3"/>
    </row>
  </sheetData>
  <sheetProtection/>
  <mergeCells count="8">
    <mergeCell ref="A1:K1"/>
    <mergeCell ref="A14:K14"/>
    <mergeCell ref="H6:J6"/>
    <mergeCell ref="G6:G7"/>
    <mergeCell ref="A6:A7"/>
    <mergeCell ref="B6:B7"/>
    <mergeCell ref="K6:K7"/>
    <mergeCell ref="C6:D6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7"/>
  <sheetViews>
    <sheetView zoomScale="80" zoomScaleNormal="80" zoomScalePageLayoutView="0" workbookViewId="0" topLeftCell="A1">
      <selection activeCell="L35" sqref="L35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6" width="10.75390625" style="0" customWidth="1"/>
    <col min="7" max="9" width="11.75390625" style="0" customWidth="1"/>
    <col min="10" max="10" width="12.625" style="0" customWidth="1"/>
  </cols>
  <sheetData>
    <row r="1" spans="1:10" ht="15">
      <c r="A1" s="163" t="s">
        <v>59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5">
      <c r="A2" s="101"/>
      <c r="B2" s="101"/>
      <c r="C2" s="101" t="s">
        <v>53</v>
      </c>
      <c r="D2" s="101"/>
      <c r="E2" s="101"/>
      <c r="F2" s="101"/>
      <c r="G2" s="101"/>
      <c r="H2" s="101"/>
      <c r="I2" s="101"/>
      <c r="J2" s="101"/>
    </row>
    <row r="3" spans="1:6" ht="16.5" thickBot="1">
      <c r="A3" s="14"/>
      <c r="C3" s="165"/>
      <c r="D3" s="165"/>
      <c r="E3" s="13"/>
      <c r="F3" s="1"/>
    </row>
    <row r="4" spans="1:4" ht="15.75">
      <c r="A4" s="1"/>
      <c r="C4" s="15"/>
      <c r="D4" s="16"/>
    </row>
    <row r="5" spans="1:6" ht="7.5" customHeight="1">
      <c r="A5" s="1"/>
      <c r="B5" s="2"/>
      <c r="F5" s="2"/>
    </row>
    <row r="6" spans="1:10" ht="14.25" customHeight="1">
      <c r="A6" s="164" t="s">
        <v>48</v>
      </c>
      <c r="B6" s="164"/>
      <c r="C6" s="164"/>
      <c r="D6" s="164"/>
      <c r="E6" s="164"/>
      <c r="F6" s="164"/>
      <c r="G6" s="164"/>
      <c r="H6" s="164"/>
      <c r="I6" s="164"/>
      <c r="J6" s="164"/>
    </row>
    <row r="7" spans="1:10" ht="14.25" customHeight="1">
      <c r="A7" s="164" t="s">
        <v>49</v>
      </c>
      <c r="B7" s="164"/>
      <c r="C7" s="164"/>
      <c r="D7" s="164"/>
      <c r="E7" s="164"/>
      <c r="F7" s="164"/>
      <c r="G7" s="164"/>
      <c r="H7" s="164"/>
      <c r="I7" s="164"/>
      <c r="J7" s="164"/>
    </row>
    <row r="8" ht="9" customHeight="1" thickBot="1"/>
    <row r="9" spans="1:10" ht="18" customHeight="1" thickBot="1">
      <c r="A9" s="157" t="s">
        <v>0</v>
      </c>
      <c r="B9" s="159" t="s">
        <v>42</v>
      </c>
      <c r="C9" s="161"/>
      <c r="D9" s="161"/>
      <c r="E9" s="162"/>
      <c r="F9" s="8" t="s">
        <v>10</v>
      </c>
      <c r="G9" s="11" t="s">
        <v>13</v>
      </c>
      <c r="H9" s="9"/>
      <c r="I9" s="10"/>
      <c r="J9" s="151" t="s">
        <v>46</v>
      </c>
    </row>
    <row r="10" spans="1:10" ht="19.5" customHeight="1" thickBot="1">
      <c r="A10" s="158"/>
      <c r="B10" s="160"/>
      <c r="C10" s="64">
        <v>2017</v>
      </c>
      <c r="D10" s="20">
        <v>2018</v>
      </c>
      <c r="E10" s="20">
        <v>2019</v>
      </c>
      <c r="F10" s="20">
        <v>2020</v>
      </c>
      <c r="G10" s="11">
        <v>2021</v>
      </c>
      <c r="H10" s="7">
        <v>2022</v>
      </c>
      <c r="I10" s="7">
        <v>2023</v>
      </c>
      <c r="J10" s="152"/>
    </row>
    <row r="11" spans="1:10" ht="24.75" customHeight="1">
      <c r="A11" s="22" t="s">
        <v>36</v>
      </c>
      <c r="B11" s="29" t="s">
        <v>6</v>
      </c>
      <c r="C11" s="51">
        <v>38359</v>
      </c>
      <c r="D11" s="51">
        <v>39392</v>
      </c>
      <c r="E11" s="51">
        <v>40584</v>
      </c>
      <c r="F11" s="51">
        <v>42613.2</v>
      </c>
      <c r="G11" s="51">
        <v>44488.2</v>
      </c>
      <c r="H11" s="51">
        <v>44490.3</v>
      </c>
      <c r="I11" s="52">
        <v>44510.6</v>
      </c>
      <c r="J11" s="106">
        <v>102.3</v>
      </c>
    </row>
    <row r="12" spans="1:10" ht="13.5" customHeight="1">
      <c r="A12" s="27" t="s">
        <v>41</v>
      </c>
      <c r="B12" s="33"/>
      <c r="C12" s="53"/>
      <c r="D12" s="53">
        <f aca="true" t="shared" si="0" ref="D12:I12">D11/C11*100</f>
        <v>102.6929794833025</v>
      </c>
      <c r="E12" s="53">
        <f t="shared" si="0"/>
        <v>103.02599512591388</v>
      </c>
      <c r="F12" s="53">
        <f t="shared" si="0"/>
        <v>104.99999999999999</v>
      </c>
      <c r="G12" s="53">
        <f t="shared" si="0"/>
        <v>104.4000450564614</v>
      </c>
      <c r="H12" s="53">
        <f t="shared" si="0"/>
        <v>100.00472035281267</v>
      </c>
      <c r="I12" s="53">
        <f t="shared" si="0"/>
        <v>100.04562792339003</v>
      </c>
      <c r="J12" s="107"/>
    </row>
    <row r="13" spans="1:10" ht="30" customHeight="1">
      <c r="A13" s="23" t="s">
        <v>37</v>
      </c>
      <c r="B13" s="30" t="s">
        <v>12</v>
      </c>
      <c r="C13" s="54">
        <v>992.3</v>
      </c>
      <c r="D13" s="54">
        <v>1034.9</v>
      </c>
      <c r="E13" s="54">
        <v>962.5</v>
      </c>
      <c r="F13" s="54">
        <v>964.2</v>
      </c>
      <c r="G13" s="54">
        <v>970.1</v>
      </c>
      <c r="H13" s="54">
        <v>971.2</v>
      </c>
      <c r="I13" s="55">
        <v>971.6</v>
      </c>
      <c r="J13" s="107">
        <v>100.2</v>
      </c>
    </row>
    <row r="14" spans="1:10" s="28" customFormat="1" ht="13.5" customHeight="1">
      <c r="A14" s="27" t="s">
        <v>41</v>
      </c>
      <c r="B14" s="31"/>
      <c r="C14" s="53"/>
      <c r="D14" s="53">
        <f aca="true" t="shared" si="1" ref="D14:I14">D13/C13*100</f>
        <v>104.293056535322</v>
      </c>
      <c r="E14" s="53">
        <f t="shared" si="1"/>
        <v>93.00415499082037</v>
      </c>
      <c r="F14" s="53">
        <f t="shared" si="1"/>
        <v>100.17662337662338</v>
      </c>
      <c r="G14" s="53">
        <f t="shared" si="1"/>
        <v>100.61190624351795</v>
      </c>
      <c r="H14" s="53">
        <f t="shared" si="1"/>
        <v>100.11339037212659</v>
      </c>
      <c r="I14" s="53">
        <f t="shared" si="1"/>
        <v>100.04118616144974</v>
      </c>
      <c r="J14" s="108"/>
    </row>
    <row r="15" spans="1:10" ht="28.5" customHeight="1">
      <c r="A15" s="23" t="s">
        <v>39</v>
      </c>
      <c r="B15" s="30" t="s">
        <v>12</v>
      </c>
      <c r="C15" s="54"/>
      <c r="D15" s="54"/>
      <c r="E15" s="119"/>
      <c r="F15" s="54"/>
      <c r="G15" s="54"/>
      <c r="H15" s="54"/>
      <c r="I15" s="55"/>
      <c r="J15" s="107" t="e">
        <f>I15/#REF!*100</f>
        <v>#REF!</v>
      </c>
    </row>
    <row r="16" spans="1:10" ht="13.5" customHeight="1">
      <c r="A16" s="27" t="s">
        <v>41</v>
      </c>
      <c r="B16" s="30"/>
      <c r="C16" s="53"/>
      <c r="D16" s="53" t="e">
        <f aca="true" t="shared" si="2" ref="D16:I16">D15/C15*100</f>
        <v>#DIV/0!</v>
      </c>
      <c r="E16" s="53" t="e">
        <f t="shared" si="2"/>
        <v>#DIV/0!</v>
      </c>
      <c r="F16" s="53" t="e">
        <f t="shared" si="2"/>
        <v>#DIV/0!</v>
      </c>
      <c r="G16" s="53" t="e">
        <f t="shared" si="2"/>
        <v>#DIV/0!</v>
      </c>
      <c r="H16" s="53" t="e">
        <f t="shared" si="2"/>
        <v>#DIV/0!</v>
      </c>
      <c r="I16" s="53" t="e">
        <f t="shared" si="2"/>
        <v>#DIV/0!</v>
      </c>
      <c r="J16" s="107"/>
    </row>
    <row r="17" spans="1:10" ht="31.5" customHeight="1">
      <c r="A17" s="24" t="s">
        <v>38</v>
      </c>
      <c r="B17" s="30" t="s">
        <v>12</v>
      </c>
      <c r="C17" s="54"/>
      <c r="D17" s="54"/>
      <c r="E17" s="54"/>
      <c r="F17" s="54"/>
      <c r="G17" s="54"/>
      <c r="H17" s="54"/>
      <c r="I17" s="55"/>
      <c r="J17" s="107" t="e">
        <f>I17/#REF!*100</f>
        <v>#REF!</v>
      </c>
    </row>
    <row r="18" spans="1:10" ht="15" customHeight="1">
      <c r="A18" s="27" t="s">
        <v>41</v>
      </c>
      <c r="B18" s="30"/>
      <c r="C18" s="53"/>
      <c r="D18" s="53" t="e">
        <f aca="true" t="shared" si="3" ref="D18:I18">D17/C17*100</f>
        <v>#DIV/0!</v>
      </c>
      <c r="E18" s="53" t="e">
        <f t="shared" si="3"/>
        <v>#DIV/0!</v>
      </c>
      <c r="F18" s="53" t="e">
        <f t="shared" si="3"/>
        <v>#DIV/0!</v>
      </c>
      <c r="G18" s="53" t="e">
        <f t="shared" si="3"/>
        <v>#DIV/0!</v>
      </c>
      <c r="H18" s="53" t="e">
        <f t="shared" si="3"/>
        <v>#DIV/0!</v>
      </c>
      <c r="I18" s="53" t="e">
        <f t="shared" si="3"/>
        <v>#DIV/0!</v>
      </c>
      <c r="J18" s="107"/>
    </row>
    <row r="19" spans="1:10" ht="21" customHeight="1">
      <c r="A19" s="25" t="s">
        <v>11</v>
      </c>
      <c r="B19" s="30" t="s">
        <v>12</v>
      </c>
      <c r="C19" s="54"/>
      <c r="D19" s="54"/>
      <c r="E19" s="54"/>
      <c r="F19" s="54"/>
      <c r="G19" s="54"/>
      <c r="H19" s="54"/>
      <c r="I19" s="55"/>
      <c r="J19" s="107" t="e">
        <f>I19/#REF!*100</f>
        <v>#REF!</v>
      </c>
    </row>
    <row r="20" spans="1:10" ht="12.75" customHeight="1">
      <c r="A20" s="27" t="s">
        <v>41</v>
      </c>
      <c r="B20" s="30"/>
      <c r="C20" s="53"/>
      <c r="D20" s="53" t="e">
        <f aca="true" t="shared" si="4" ref="D20:I20">D19/C19*100</f>
        <v>#DIV/0!</v>
      </c>
      <c r="E20" s="53" t="e">
        <f t="shared" si="4"/>
        <v>#DIV/0!</v>
      </c>
      <c r="F20" s="53" t="e">
        <f t="shared" si="4"/>
        <v>#DIV/0!</v>
      </c>
      <c r="G20" s="53" t="e">
        <f t="shared" si="4"/>
        <v>#DIV/0!</v>
      </c>
      <c r="H20" s="53" t="e">
        <f t="shared" si="4"/>
        <v>#DIV/0!</v>
      </c>
      <c r="I20" s="53" t="e">
        <f t="shared" si="4"/>
        <v>#DIV/0!</v>
      </c>
      <c r="J20" s="107"/>
    </row>
    <row r="21" spans="1:10" ht="24.75" customHeight="1">
      <c r="A21" s="25" t="s">
        <v>1</v>
      </c>
      <c r="B21" s="30" t="s">
        <v>12</v>
      </c>
      <c r="C21" s="54"/>
      <c r="D21" s="54"/>
      <c r="E21" s="54"/>
      <c r="F21" s="54"/>
      <c r="G21" s="54"/>
      <c r="H21" s="54"/>
      <c r="I21" s="55"/>
      <c r="J21" s="107" t="e">
        <f>I21/#REF!*100</f>
        <v>#REF!</v>
      </c>
    </row>
    <row r="22" spans="1:10" ht="15" customHeight="1">
      <c r="A22" s="27" t="s">
        <v>41</v>
      </c>
      <c r="B22" s="30"/>
      <c r="C22" s="53"/>
      <c r="D22" s="53" t="e">
        <f aca="true" t="shared" si="5" ref="D22:I22">D21/C21*100</f>
        <v>#DIV/0!</v>
      </c>
      <c r="E22" s="53" t="e">
        <f t="shared" si="5"/>
        <v>#DIV/0!</v>
      </c>
      <c r="F22" s="53" t="e">
        <f t="shared" si="5"/>
        <v>#DIV/0!</v>
      </c>
      <c r="G22" s="53" t="e">
        <f t="shared" si="5"/>
        <v>#DIV/0!</v>
      </c>
      <c r="H22" s="53" t="e">
        <f t="shared" si="5"/>
        <v>#DIV/0!</v>
      </c>
      <c r="I22" s="53" t="e">
        <f t="shared" si="5"/>
        <v>#DIV/0!</v>
      </c>
      <c r="J22" s="107"/>
    </row>
    <row r="23" spans="1:10" ht="24.75" customHeight="1">
      <c r="A23" s="25" t="s">
        <v>2</v>
      </c>
      <c r="B23" s="30" t="s">
        <v>12</v>
      </c>
      <c r="C23" s="54"/>
      <c r="D23" s="54"/>
      <c r="E23" s="54"/>
      <c r="F23" s="54"/>
      <c r="G23" s="54"/>
      <c r="H23" s="54"/>
      <c r="I23" s="55"/>
      <c r="J23" s="107" t="e">
        <f>I23/#REF!*100</f>
        <v>#REF!</v>
      </c>
    </row>
    <row r="24" spans="1:10" ht="13.5" customHeight="1">
      <c r="A24" s="27" t="s">
        <v>41</v>
      </c>
      <c r="B24" s="30"/>
      <c r="C24" s="53"/>
      <c r="D24" s="53" t="e">
        <f aca="true" t="shared" si="6" ref="D24:I24">D23/C23*100</f>
        <v>#DIV/0!</v>
      </c>
      <c r="E24" s="53" t="e">
        <f t="shared" si="6"/>
        <v>#DIV/0!</v>
      </c>
      <c r="F24" s="53" t="e">
        <f t="shared" si="6"/>
        <v>#DIV/0!</v>
      </c>
      <c r="G24" s="53" t="e">
        <f t="shared" si="6"/>
        <v>#DIV/0!</v>
      </c>
      <c r="H24" s="53" t="e">
        <f t="shared" si="6"/>
        <v>#DIV/0!</v>
      </c>
      <c r="I24" s="53" t="e">
        <f t="shared" si="6"/>
        <v>#DIV/0!</v>
      </c>
      <c r="J24" s="107"/>
    </row>
    <row r="25" spans="1:10" ht="24.75" customHeight="1">
      <c r="A25" s="25" t="s">
        <v>3</v>
      </c>
      <c r="B25" s="30" t="s">
        <v>12</v>
      </c>
      <c r="C25" s="54"/>
      <c r="D25" s="54"/>
      <c r="E25" s="54"/>
      <c r="F25" s="54"/>
      <c r="G25" s="54"/>
      <c r="H25" s="54"/>
      <c r="I25" s="55"/>
      <c r="J25" s="107" t="e">
        <f>I25/#REF!*100</f>
        <v>#REF!</v>
      </c>
    </row>
    <row r="26" spans="1:10" ht="14.25" customHeight="1">
      <c r="A26" s="27" t="s">
        <v>41</v>
      </c>
      <c r="B26" s="30"/>
      <c r="C26" s="53"/>
      <c r="D26" s="53" t="e">
        <f aca="true" t="shared" si="7" ref="D26:I26">D25/C25*100</f>
        <v>#DIV/0!</v>
      </c>
      <c r="E26" s="53" t="e">
        <f t="shared" si="7"/>
        <v>#DIV/0!</v>
      </c>
      <c r="F26" s="53" t="e">
        <f t="shared" si="7"/>
        <v>#DIV/0!</v>
      </c>
      <c r="G26" s="53" t="e">
        <f t="shared" si="7"/>
        <v>#DIV/0!</v>
      </c>
      <c r="H26" s="53" t="e">
        <f t="shared" si="7"/>
        <v>#DIV/0!</v>
      </c>
      <c r="I26" s="53" t="e">
        <f t="shared" si="7"/>
        <v>#DIV/0!</v>
      </c>
      <c r="J26" s="107"/>
    </row>
    <row r="27" spans="1:10" ht="24" customHeight="1">
      <c r="A27" s="26" t="s">
        <v>34</v>
      </c>
      <c r="B27" s="30" t="s">
        <v>12</v>
      </c>
      <c r="C27" s="54">
        <v>189</v>
      </c>
      <c r="D27" s="54">
        <v>190</v>
      </c>
      <c r="E27" s="54">
        <v>200</v>
      </c>
      <c r="F27" s="54">
        <v>204</v>
      </c>
      <c r="G27" s="54">
        <v>206.4</v>
      </c>
      <c r="H27" s="54">
        <v>206.9</v>
      </c>
      <c r="I27" s="55">
        <v>207.2</v>
      </c>
      <c r="J27" s="107">
        <v>100.5</v>
      </c>
    </row>
    <row r="28" spans="1:10" ht="16.5" customHeight="1">
      <c r="A28" s="27" t="s">
        <v>41</v>
      </c>
      <c r="B28" s="30"/>
      <c r="C28" s="53"/>
      <c r="D28" s="53">
        <f aca="true" t="shared" si="8" ref="D28:I28">D27/C27*100</f>
        <v>100.52910052910053</v>
      </c>
      <c r="E28" s="53">
        <f t="shared" si="8"/>
        <v>105.26315789473684</v>
      </c>
      <c r="F28" s="53">
        <f t="shared" si="8"/>
        <v>102</v>
      </c>
      <c r="G28" s="53">
        <f t="shared" si="8"/>
        <v>101.17647058823529</v>
      </c>
      <c r="H28" s="53">
        <f t="shared" si="8"/>
        <v>100.24224806201549</v>
      </c>
      <c r="I28" s="53">
        <f t="shared" si="8"/>
        <v>100.14499758337361</v>
      </c>
      <c r="J28" s="107"/>
    </row>
    <row r="29" spans="1:10" ht="24.75" customHeight="1">
      <c r="A29" s="25" t="s">
        <v>4</v>
      </c>
      <c r="B29" s="30" t="s">
        <v>12</v>
      </c>
      <c r="C29" s="54"/>
      <c r="D29" s="54"/>
      <c r="E29" s="54"/>
      <c r="F29" s="54"/>
      <c r="G29" s="54"/>
      <c r="H29" s="54"/>
      <c r="I29" s="55"/>
      <c r="J29" s="107" t="e">
        <f>I29/#REF!*100</f>
        <v>#REF!</v>
      </c>
    </row>
    <row r="30" spans="1:10" ht="15" customHeight="1">
      <c r="A30" s="27" t="s">
        <v>41</v>
      </c>
      <c r="B30" s="30"/>
      <c r="C30" s="53"/>
      <c r="D30" s="53" t="e">
        <f aca="true" t="shared" si="9" ref="D30:I30">D29/C29*100</f>
        <v>#DIV/0!</v>
      </c>
      <c r="E30" s="53" t="e">
        <f t="shared" si="9"/>
        <v>#DIV/0!</v>
      </c>
      <c r="F30" s="53" t="e">
        <f t="shared" si="9"/>
        <v>#DIV/0!</v>
      </c>
      <c r="G30" s="53" t="e">
        <f t="shared" si="9"/>
        <v>#DIV/0!</v>
      </c>
      <c r="H30" s="53" t="e">
        <f t="shared" si="9"/>
        <v>#DIV/0!</v>
      </c>
      <c r="I30" s="53" t="e">
        <f t="shared" si="9"/>
        <v>#DIV/0!</v>
      </c>
      <c r="J30" s="107"/>
    </row>
    <row r="31" spans="1:10" ht="24.75" customHeight="1">
      <c r="A31" s="25" t="s">
        <v>5</v>
      </c>
      <c r="B31" s="32" t="s">
        <v>7</v>
      </c>
      <c r="C31" s="54"/>
      <c r="D31" s="54"/>
      <c r="E31" s="54"/>
      <c r="F31" s="54"/>
      <c r="G31" s="54"/>
      <c r="H31" s="54"/>
      <c r="I31" s="55"/>
      <c r="J31" s="107" t="e">
        <f>I31/#REF!*100</f>
        <v>#REF!</v>
      </c>
    </row>
    <row r="32" spans="1:10" ht="15" customHeight="1">
      <c r="A32" s="27" t="s">
        <v>41</v>
      </c>
      <c r="B32" s="32"/>
      <c r="C32" s="53"/>
      <c r="D32" s="53" t="e">
        <f aca="true" t="shared" si="10" ref="D32:I32">D31/C31*100</f>
        <v>#DIV/0!</v>
      </c>
      <c r="E32" s="53" t="e">
        <f t="shared" si="10"/>
        <v>#DIV/0!</v>
      </c>
      <c r="F32" s="53" t="e">
        <f t="shared" si="10"/>
        <v>#DIV/0!</v>
      </c>
      <c r="G32" s="53" t="e">
        <f t="shared" si="10"/>
        <v>#DIV/0!</v>
      </c>
      <c r="H32" s="53" t="e">
        <f t="shared" si="10"/>
        <v>#DIV/0!</v>
      </c>
      <c r="I32" s="53" t="e">
        <f t="shared" si="10"/>
        <v>#DIV/0!</v>
      </c>
      <c r="J32" s="107"/>
    </row>
    <row r="33" spans="1:10" ht="24.75" customHeight="1">
      <c r="A33" s="25" t="s">
        <v>15</v>
      </c>
      <c r="B33" s="32" t="s">
        <v>8</v>
      </c>
      <c r="C33" s="54">
        <v>350</v>
      </c>
      <c r="D33" s="54">
        <v>337</v>
      </c>
      <c r="E33" s="54">
        <v>333</v>
      </c>
      <c r="F33" s="54">
        <v>335</v>
      </c>
      <c r="G33" s="54">
        <v>336</v>
      </c>
      <c r="H33" s="54">
        <v>336.5</v>
      </c>
      <c r="I33" s="55">
        <v>336.9</v>
      </c>
      <c r="J33" s="107">
        <v>100.1</v>
      </c>
    </row>
    <row r="34" spans="1:10" ht="15.75" customHeight="1">
      <c r="A34" s="27" t="s">
        <v>41</v>
      </c>
      <c r="B34" s="32"/>
      <c r="C34" s="53"/>
      <c r="D34" s="53">
        <f aca="true" t="shared" si="11" ref="D34:I34">D33/C33*100</f>
        <v>96.28571428571429</v>
      </c>
      <c r="E34" s="53">
        <f t="shared" si="11"/>
        <v>98.81305637982196</v>
      </c>
      <c r="F34" s="53">
        <f t="shared" si="11"/>
        <v>100.60060060060061</v>
      </c>
      <c r="G34" s="53">
        <f t="shared" si="11"/>
        <v>100.29850746268656</v>
      </c>
      <c r="H34" s="53">
        <f t="shared" si="11"/>
        <v>100.14880952380953</v>
      </c>
      <c r="I34" s="53">
        <f t="shared" si="11"/>
        <v>100.11887072808321</v>
      </c>
      <c r="J34" s="107"/>
    </row>
    <row r="35" spans="1:10" ht="21" customHeight="1">
      <c r="A35" s="35" t="s">
        <v>16</v>
      </c>
      <c r="B35" s="32" t="s">
        <v>9</v>
      </c>
      <c r="C35" s="54"/>
      <c r="D35" s="54"/>
      <c r="E35" s="54"/>
      <c r="F35" s="54"/>
      <c r="G35" s="54"/>
      <c r="H35" s="54"/>
      <c r="I35" s="55"/>
      <c r="J35" s="107" t="e">
        <f>I35/#REF!*100</f>
        <v>#REF!</v>
      </c>
    </row>
    <row r="36" spans="1:10" ht="13.5" customHeight="1" thickBot="1">
      <c r="A36" s="27" t="s">
        <v>41</v>
      </c>
      <c r="B36" s="34"/>
      <c r="C36" s="56"/>
      <c r="D36" s="56" t="e">
        <f aca="true" t="shared" si="12" ref="D36:I36">D35/C35*100</f>
        <v>#DIV/0!</v>
      </c>
      <c r="E36" s="56" t="e">
        <f t="shared" si="12"/>
        <v>#DIV/0!</v>
      </c>
      <c r="F36" s="56" t="e">
        <f t="shared" si="12"/>
        <v>#DIV/0!</v>
      </c>
      <c r="G36" s="56" t="e">
        <f t="shared" si="12"/>
        <v>#DIV/0!</v>
      </c>
      <c r="H36" s="56" t="e">
        <f t="shared" si="12"/>
        <v>#DIV/0!</v>
      </c>
      <c r="I36" s="56" t="e">
        <f t="shared" si="12"/>
        <v>#DIV/0!</v>
      </c>
      <c r="J36" s="109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8.75">
      <c r="A39" s="6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2.75">
      <c r="B127" s="3"/>
      <c r="C127" s="3"/>
      <c r="D127" s="3"/>
      <c r="E127" s="3"/>
      <c r="F127" s="3"/>
      <c r="G127" s="3"/>
      <c r="H127" s="3"/>
      <c r="I127" s="3"/>
      <c r="J127" s="3"/>
    </row>
  </sheetData>
  <sheetProtection/>
  <mergeCells count="8">
    <mergeCell ref="J9:J10"/>
    <mergeCell ref="A9:A10"/>
    <mergeCell ref="B9:B10"/>
    <mergeCell ref="C9:E9"/>
    <mergeCell ref="A1:J1"/>
    <mergeCell ref="A6:J6"/>
    <mergeCell ref="A7:J7"/>
    <mergeCell ref="C3:D3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7"/>
  <sheetViews>
    <sheetView zoomScale="80" zoomScaleNormal="80" zoomScalePageLayoutView="0" workbookViewId="0" topLeftCell="A1">
      <selection activeCell="E38" sqref="E38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6" width="10.75390625" style="0" customWidth="1"/>
    <col min="7" max="9" width="11.75390625" style="0" customWidth="1"/>
    <col min="10" max="10" width="12.75390625" style="0" customWidth="1"/>
  </cols>
  <sheetData>
    <row r="1" spans="1:10" ht="15">
      <c r="A1" s="163" t="s">
        <v>59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5">
      <c r="A2" s="101"/>
      <c r="B2" s="101"/>
      <c r="C2" s="101" t="s">
        <v>53</v>
      </c>
      <c r="D2" s="101"/>
      <c r="E2" s="101"/>
      <c r="F2" s="101"/>
      <c r="G2" s="101"/>
      <c r="H2" s="101"/>
      <c r="I2" s="101"/>
      <c r="J2" s="101"/>
    </row>
    <row r="3" spans="1:6" ht="16.5" thickBot="1">
      <c r="A3" s="14"/>
      <c r="C3" s="165"/>
      <c r="D3" s="165"/>
      <c r="E3" s="13"/>
      <c r="F3" s="1"/>
    </row>
    <row r="4" spans="1:4" ht="15.75">
      <c r="A4" s="1"/>
      <c r="C4" s="15"/>
      <c r="D4" s="16"/>
    </row>
    <row r="5" spans="1:6" ht="8.25" customHeight="1">
      <c r="A5" s="1"/>
      <c r="B5" s="2"/>
      <c r="F5" s="2"/>
    </row>
    <row r="6" spans="1:10" ht="14.25">
      <c r="A6" s="164" t="s">
        <v>48</v>
      </c>
      <c r="B6" s="164"/>
      <c r="C6" s="164"/>
      <c r="D6" s="164"/>
      <c r="E6" s="164"/>
      <c r="F6" s="164"/>
      <c r="G6" s="164"/>
      <c r="H6" s="164"/>
      <c r="I6" s="164"/>
      <c r="J6" s="164"/>
    </row>
    <row r="7" spans="1:10" ht="14.25">
      <c r="A7" s="164" t="s">
        <v>50</v>
      </c>
      <c r="B7" s="164"/>
      <c r="C7" s="164"/>
      <c r="D7" s="164"/>
      <c r="E7" s="164"/>
      <c r="F7" s="164"/>
      <c r="G7" s="164"/>
      <c r="H7" s="164"/>
      <c r="I7" s="164"/>
      <c r="J7" s="164"/>
    </row>
    <row r="8" ht="8.25" customHeight="1" thickBot="1"/>
    <row r="9" spans="1:10" ht="18" customHeight="1" thickBot="1">
      <c r="A9" s="157" t="s">
        <v>0</v>
      </c>
      <c r="B9" s="159" t="s">
        <v>42</v>
      </c>
      <c r="C9" s="161"/>
      <c r="D9" s="161"/>
      <c r="E9" s="162"/>
      <c r="F9" s="8" t="s">
        <v>10</v>
      </c>
      <c r="G9" s="11" t="s">
        <v>13</v>
      </c>
      <c r="H9" s="9"/>
      <c r="I9" s="10"/>
      <c r="J9" s="151" t="s">
        <v>55</v>
      </c>
    </row>
    <row r="10" spans="1:10" ht="19.5" customHeight="1" thickBot="1">
      <c r="A10" s="158"/>
      <c r="B10" s="160"/>
      <c r="C10" s="64">
        <v>2017</v>
      </c>
      <c r="D10" s="20">
        <v>2018</v>
      </c>
      <c r="E10" s="20">
        <v>2019</v>
      </c>
      <c r="F10" s="20">
        <v>2020</v>
      </c>
      <c r="G10" s="11">
        <v>2021</v>
      </c>
      <c r="H10" s="7">
        <v>2022</v>
      </c>
      <c r="I10" s="7">
        <v>2023</v>
      </c>
      <c r="J10" s="152"/>
    </row>
    <row r="11" spans="1:10" ht="24.75" customHeight="1">
      <c r="A11" s="37" t="s">
        <v>36</v>
      </c>
      <c r="B11" s="46" t="s">
        <v>6</v>
      </c>
      <c r="C11" s="51">
        <v>132951.8</v>
      </c>
      <c r="D11" s="51">
        <v>177710.1</v>
      </c>
      <c r="E11" s="51">
        <v>177720.3</v>
      </c>
      <c r="F11" s="51">
        <v>177750.3</v>
      </c>
      <c r="G11" s="51">
        <v>177751.2</v>
      </c>
      <c r="H11" s="51">
        <v>177752.3</v>
      </c>
      <c r="I11" s="52">
        <v>177753.5</v>
      </c>
      <c r="J11" s="106">
        <v>100</v>
      </c>
    </row>
    <row r="12" spans="1:10" ht="14.25" customHeight="1">
      <c r="A12" s="38" t="s">
        <v>41</v>
      </c>
      <c r="B12" s="47"/>
      <c r="C12" s="53"/>
      <c r="D12" s="53">
        <f aca="true" t="shared" si="0" ref="D12:I12">D11/C11*100</f>
        <v>133.6650575622143</v>
      </c>
      <c r="E12" s="53">
        <f t="shared" si="0"/>
        <v>100.00573968502633</v>
      </c>
      <c r="F12" s="53">
        <f t="shared" si="0"/>
        <v>100.01688045766298</v>
      </c>
      <c r="G12" s="53">
        <f t="shared" si="0"/>
        <v>100.00050632825936</v>
      </c>
      <c r="H12" s="53">
        <f t="shared" si="0"/>
        <v>100.00061884251694</v>
      </c>
      <c r="I12" s="53">
        <f t="shared" si="0"/>
        <v>100.00067509674982</v>
      </c>
      <c r="J12" s="110"/>
    </row>
    <row r="13" spans="1:10" ht="27.75" customHeight="1">
      <c r="A13" s="39" t="s">
        <v>37</v>
      </c>
      <c r="B13" s="48" t="s">
        <v>12</v>
      </c>
      <c r="C13" s="54">
        <v>1612.3</v>
      </c>
      <c r="D13" s="54">
        <v>1666.8</v>
      </c>
      <c r="E13" s="54">
        <v>1670.2</v>
      </c>
      <c r="F13" s="54">
        <v>1672.1</v>
      </c>
      <c r="G13" s="54">
        <v>1673.1</v>
      </c>
      <c r="H13" s="54">
        <v>1674.1</v>
      </c>
      <c r="I13" s="55">
        <v>1675.2</v>
      </c>
      <c r="J13" s="110">
        <v>100.3</v>
      </c>
    </row>
    <row r="14" spans="1:10" ht="15" customHeight="1">
      <c r="A14" s="38" t="s">
        <v>41</v>
      </c>
      <c r="B14" s="49"/>
      <c r="C14" s="53"/>
      <c r="D14" s="53">
        <f aca="true" t="shared" si="1" ref="D14:I14">D13/C13*100</f>
        <v>103.38026421881783</v>
      </c>
      <c r="E14" s="53">
        <f t="shared" si="1"/>
        <v>100.2039836813055</v>
      </c>
      <c r="F14" s="53">
        <f t="shared" si="1"/>
        <v>100.11375883127769</v>
      </c>
      <c r="G14" s="53">
        <f t="shared" si="1"/>
        <v>100.059805035584</v>
      </c>
      <c r="H14" s="53">
        <f t="shared" si="1"/>
        <v>100.05976929053853</v>
      </c>
      <c r="I14" s="53">
        <f t="shared" si="1"/>
        <v>100.06570694701631</v>
      </c>
      <c r="J14" s="110"/>
    </row>
    <row r="15" spans="1:10" ht="29.25" customHeight="1">
      <c r="A15" s="39" t="s">
        <v>39</v>
      </c>
      <c r="B15" s="48" t="s">
        <v>12</v>
      </c>
      <c r="C15" s="54"/>
      <c r="D15" s="54"/>
      <c r="E15" s="54"/>
      <c r="F15" s="54"/>
      <c r="G15" s="54"/>
      <c r="H15" s="54"/>
      <c r="I15" s="55"/>
      <c r="J15" s="110" t="e">
        <f>I15/#REF!*100</f>
        <v>#REF!</v>
      </c>
    </row>
    <row r="16" spans="1:10" ht="15.75" customHeight="1">
      <c r="A16" s="38" t="s">
        <v>41</v>
      </c>
      <c r="B16" s="48"/>
      <c r="C16" s="53"/>
      <c r="D16" s="53" t="e">
        <f aca="true" t="shared" si="2" ref="D16:I16">D15/C15*100</f>
        <v>#DIV/0!</v>
      </c>
      <c r="E16" s="53" t="e">
        <f t="shared" si="2"/>
        <v>#DIV/0!</v>
      </c>
      <c r="F16" s="53" t="e">
        <f t="shared" si="2"/>
        <v>#DIV/0!</v>
      </c>
      <c r="G16" s="53" t="e">
        <f t="shared" si="2"/>
        <v>#DIV/0!</v>
      </c>
      <c r="H16" s="53" t="e">
        <f t="shared" si="2"/>
        <v>#DIV/0!</v>
      </c>
      <c r="I16" s="53" t="e">
        <f t="shared" si="2"/>
        <v>#DIV/0!</v>
      </c>
      <c r="J16" s="110"/>
    </row>
    <row r="17" spans="1:10" ht="29.25" customHeight="1">
      <c r="A17" s="40" t="s">
        <v>38</v>
      </c>
      <c r="B17" s="48" t="s">
        <v>12</v>
      </c>
      <c r="C17" s="54"/>
      <c r="D17" s="54"/>
      <c r="E17" s="54"/>
      <c r="F17" s="54"/>
      <c r="G17" s="54"/>
      <c r="H17" s="54"/>
      <c r="I17" s="55"/>
      <c r="J17" s="110" t="e">
        <f>I17/#REF!*100</f>
        <v>#REF!</v>
      </c>
    </row>
    <row r="18" spans="1:10" ht="15.75" customHeight="1">
      <c r="A18" s="38" t="s">
        <v>41</v>
      </c>
      <c r="B18" s="48"/>
      <c r="C18" s="53"/>
      <c r="D18" s="53" t="e">
        <f aca="true" t="shared" si="3" ref="D18:I18">D17/C17*100</f>
        <v>#DIV/0!</v>
      </c>
      <c r="E18" s="53" t="e">
        <f t="shared" si="3"/>
        <v>#DIV/0!</v>
      </c>
      <c r="F18" s="53" t="e">
        <f t="shared" si="3"/>
        <v>#DIV/0!</v>
      </c>
      <c r="G18" s="53" t="e">
        <f t="shared" si="3"/>
        <v>#DIV/0!</v>
      </c>
      <c r="H18" s="53" t="e">
        <f t="shared" si="3"/>
        <v>#DIV/0!</v>
      </c>
      <c r="I18" s="53" t="e">
        <f t="shared" si="3"/>
        <v>#DIV/0!</v>
      </c>
      <c r="J18" s="110"/>
    </row>
    <row r="19" spans="1:10" ht="24.75" customHeight="1">
      <c r="A19" s="41" t="s">
        <v>11</v>
      </c>
      <c r="B19" s="48" t="s">
        <v>12</v>
      </c>
      <c r="C19" s="54"/>
      <c r="D19" s="54"/>
      <c r="E19" s="54"/>
      <c r="F19" s="54"/>
      <c r="G19" s="54"/>
      <c r="H19" s="54"/>
      <c r="I19" s="55"/>
      <c r="J19" s="110" t="e">
        <f>I19/#REF!*100</f>
        <v>#REF!</v>
      </c>
    </row>
    <row r="20" spans="1:10" ht="15" customHeight="1">
      <c r="A20" s="38" t="s">
        <v>41</v>
      </c>
      <c r="B20" s="48"/>
      <c r="C20" s="53"/>
      <c r="D20" s="53" t="e">
        <f aca="true" t="shared" si="4" ref="D20:I20">D19/C19*100</f>
        <v>#DIV/0!</v>
      </c>
      <c r="E20" s="53" t="e">
        <f t="shared" si="4"/>
        <v>#DIV/0!</v>
      </c>
      <c r="F20" s="53" t="e">
        <f t="shared" si="4"/>
        <v>#DIV/0!</v>
      </c>
      <c r="G20" s="53" t="e">
        <f t="shared" si="4"/>
        <v>#DIV/0!</v>
      </c>
      <c r="H20" s="53" t="e">
        <f t="shared" si="4"/>
        <v>#DIV/0!</v>
      </c>
      <c r="I20" s="53" t="e">
        <f t="shared" si="4"/>
        <v>#DIV/0!</v>
      </c>
      <c r="J20" s="110"/>
    </row>
    <row r="21" spans="1:10" ht="24.75" customHeight="1">
      <c r="A21" s="41" t="s">
        <v>1</v>
      </c>
      <c r="B21" s="48" t="s">
        <v>12</v>
      </c>
      <c r="C21" s="54"/>
      <c r="D21" s="54"/>
      <c r="E21" s="54"/>
      <c r="F21" s="54"/>
      <c r="G21" s="54"/>
      <c r="H21" s="54"/>
      <c r="I21" s="55"/>
      <c r="J21" s="110" t="e">
        <f>I21/#REF!*100</f>
        <v>#REF!</v>
      </c>
    </row>
    <row r="22" spans="1:10" ht="15" customHeight="1">
      <c r="A22" s="38" t="s">
        <v>41</v>
      </c>
      <c r="B22" s="48"/>
      <c r="C22" s="53"/>
      <c r="D22" s="53" t="e">
        <f aca="true" t="shared" si="5" ref="D22:I22">D21/C21*100</f>
        <v>#DIV/0!</v>
      </c>
      <c r="E22" s="53" t="e">
        <f t="shared" si="5"/>
        <v>#DIV/0!</v>
      </c>
      <c r="F22" s="53" t="e">
        <f t="shared" si="5"/>
        <v>#DIV/0!</v>
      </c>
      <c r="G22" s="53" t="e">
        <f t="shared" si="5"/>
        <v>#DIV/0!</v>
      </c>
      <c r="H22" s="53" t="e">
        <f t="shared" si="5"/>
        <v>#DIV/0!</v>
      </c>
      <c r="I22" s="53" t="e">
        <f t="shared" si="5"/>
        <v>#DIV/0!</v>
      </c>
      <c r="J22" s="110"/>
    </row>
    <row r="23" spans="1:10" ht="24.75" customHeight="1">
      <c r="A23" s="41" t="s">
        <v>2</v>
      </c>
      <c r="B23" s="48" t="s">
        <v>12</v>
      </c>
      <c r="C23" s="54"/>
      <c r="D23" s="54"/>
      <c r="E23" s="54"/>
      <c r="F23" s="54"/>
      <c r="G23" s="54"/>
      <c r="H23" s="54"/>
      <c r="I23" s="55"/>
      <c r="J23" s="110" t="e">
        <f>I23/#REF!*100</f>
        <v>#REF!</v>
      </c>
    </row>
    <row r="24" spans="1:10" ht="14.25" customHeight="1">
      <c r="A24" s="38" t="s">
        <v>41</v>
      </c>
      <c r="B24" s="48"/>
      <c r="C24" s="53"/>
      <c r="D24" s="53" t="e">
        <f aca="true" t="shared" si="6" ref="D24:I24">D23/C23*100</f>
        <v>#DIV/0!</v>
      </c>
      <c r="E24" s="53" t="e">
        <f t="shared" si="6"/>
        <v>#DIV/0!</v>
      </c>
      <c r="F24" s="53" t="e">
        <f t="shared" si="6"/>
        <v>#DIV/0!</v>
      </c>
      <c r="G24" s="53" t="e">
        <f t="shared" si="6"/>
        <v>#DIV/0!</v>
      </c>
      <c r="H24" s="53" t="e">
        <f t="shared" si="6"/>
        <v>#DIV/0!</v>
      </c>
      <c r="I24" s="53" t="e">
        <f t="shared" si="6"/>
        <v>#DIV/0!</v>
      </c>
      <c r="J24" s="110"/>
    </row>
    <row r="25" spans="1:10" ht="24.75" customHeight="1">
      <c r="A25" s="41" t="s">
        <v>3</v>
      </c>
      <c r="B25" s="48" t="s">
        <v>12</v>
      </c>
      <c r="C25" s="54"/>
      <c r="D25" s="54"/>
      <c r="E25" s="54"/>
      <c r="F25" s="54"/>
      <c r="G25" s="54"/>
      <c r="H25" s="54"/>
      <c r="I25" s="55"/>
      <c r="J25" s="110" t="e">
        <f>I25/#REF!*100</f>
        <v>#REF!</v>
      </c>
    </row>
    <row r="26" spans="1:10" ht="14.25" customHeight="1">
      <c r="A26" s="38" t="s">
        <v>41</v>
      </c>
      <c r="B26" s="48"/>
      <c r="C26" s="53"/>
      <c r="D26" s="53" t="e">
        <f aca="true" t="shared" si="7" ref="D26:I26">D25/C25*100</f>
        <v>#DIV/0!</v>
      </c>
      <c r="E26" s="53" t="e">
        <f t="shared" si="7"/>
        <v>#DIV/0!</v>
      </c>
      <c r="F26" s="53" t="e">
        <f t="shared" si="7"/>
        <v>#DIV/0!</v>
      </c>
      <c r="G26" s="53" t="e">
        <f t="shared" si="7"/>
        <v>#DIV/0!</v>
      </c>
      <c r="H26" s="53" t="e">
        <f t="shared" si="7"/>
        <v>#DIV/0!</v>
      </c>
      <c r="I26" s="53" t="e">
        <f t="shared" si="7"/>
        <v>#DIV/0!</v>
      </c>
      <c r="J26" s="110"/>
    </row>
    <row r="27" spans="1:10" ht="29.25" customHeight="1">
      <c r="A27" s="42" t="s">
        <v>34</v>
      </c>
      <c r="B27" s="48" t="s">
        <v>12</v>
      </c>
      <c r="C27" s="54">
        <v>105</v>
      </c>
      <c r="D27" s="54">
        <v>106.8</v>
      </c>
      <c r="E27" s="54">
        <v>108.9</v>
      </c>
      <c r="F27" s="54">
        <v>111.9</v>
      </c>
      <c r="G27" s="54">
        <v>115.3</v>
      </c>
      <c r="H27" s="54">
        <v>117.7</v>
      </c>
      <c r="I27" s="55">
        <v>118.1</v>
      </c>
      <c r="J27" s="110">
        <v>100.3</v>
      </c>
    </row>
    <row r="28" spans="1:10" ht="12.75">
      <c r="A28" s="38" t="s">
        <v>41</v>
      </c>
      <c r="B28" s="48"/>
      <c r="C28" s="53"/>
      <c r="D28" s="53">
        <f aca="true" t="shared" si="8" ref="D28:I28">D27/C27*100</f>
        <v>101.71428571428571</v>
      </c>
      <c r="E28" s="53">
        <f t="shared" si="8"/>
        <v>101.96629213483146</v>
      </c>
      <c r="F28" s="53">
        <f t="shared" si="8"/>
        <v>102.75482093663912</v>
      </c>
      <c r="G28" s="53">
        <f t="shared" si="8"/>
        <v>103.03842716711348</v>
      </c>
      <c r="H28" s="53">
        <f t="shared" si="8"/>
        <v>102.081526452732</v>
      </c>
      <c r="I28" s="53">
        <f t="shared" si="8"/>
        <v>100.33984706881903</v>
      </c>
      <c r="J28" s="110"/>
    </row>
    <row r="29" spans="1:10" ht="24.75" customHeight="1">
      <c r="A29" s="41" t="s">
        <v>4</v>
      </c>
      <c r="B29" s="48" t="s">
        <v>12</v>
      </c>
      <c r="C29" s="54">
        <v>1535.3</v>
      </c>
      <c r="D29" s="54">
        <v>1611.1</v>
      </c>
      <c r="E29" s="54">
        <v>2537.2</v>
      </c>
      <c r="F29" s="54">
        <v>2540.3</v>
      </c>
      <c r="G29" s="54">
        <v>2541.3</v>
      </c>
      <c r="H29" s="54">
        <v>2542.1</v>
      </c>
      <c r="I29" s="55">
        <v>2543.2</v>
      </c>
      <c r="J29" s="110">
        <v>100.2</v>
      </c>
    </row>
    <row r="30" spans="1:10" ht="14.25" customHeight="1">
      <c r="A30" s="38" t="s">
        <v>41</v>
      </c>
      <c r="B30" s="48"/>
      <c r="C30" s="53"/>
      <c r="D30" s="53">
        <f aca="true" t="shared" si="9" ref="D30:I30">D29/C29*100</f>
        <v>104.9371458346903</v>
      </c>
      <c r="E30" s="53">
        <f t="shared" si="9"/>
        <v>157.48246539631307</v>
      </c>
      <c r="F30" s="53">
        <f t="shared" si="9"/>
        <v>100.12218193283937</v>
      </c>
      <c r="G30" s="53">
        <f t="shared" si="9"/>
        <v>100.03936542928</v>
      </c>
      <c r="H30" s="53">
        <f t="shared" si="9"/>
        <v>100.03147995120607</v>
      </c>
      <c r="I30" s="53">
        <f t="shared" si="9"/>
        <v>100.04327131112072</v>
      </c>
      <c r="J30" s="110"/>
    </row>
    <row r="31" spans="1:10" ht="24.75" customHeight="1">
      <c r="A31" s="41" t="s">
        <v>5</v>
      </c>
      <c r="B31" s="45" t="s">
        <v>7</v>
      </c>
      <c r="C31" s="54">
        <v>50</v>
      </c>
      <c r="D31" s="54">
        <v>51</v>
      </c>
      <c r="E31" s="54">
        <v>56</v>
      </c>
      <c r="F31" s="54">
        <v>61</v>
      </c>
      <c r="G31" s="54">
        <v>63</v>
      </c>
      <c r="H31" s="54">
        <v>64</v>
      </c>
      <c r="I31" s="55">
        <v>65</v>
      </c>
      <c r="J31" s="110">
        <v>102.3</v>
      </c>
    </row>
    <row r="32" spans="1:10" ht="12.75" customHeight="1">
      <c r="A32" s="38" t="s">
        <v>41</v>
      </c>
      <c r="B32" s="45"/>
      <c r="C32" s="53"/>
      <c r="D32" s="53">
        <f aca="true" t="shared" si="10" ref="D32:I32">D31/C31*100</f>
        <v>102</v>
      </c>
      <c r="E32" s="53">
        <f t="shared" si="10"/>
        <v>109.80392156862746</v>
      </c>
      <c r="F32" s="53">
        <f t="shared" si="10"/>
        <v>108.92857142857142</v>
      </c>
      <c r="G32" s="53">
        <f t="shared" si="10"/>
        <v>103.27868852459017</v>
      </c>
      <c r="H32" s="53">
        <f t="shared" si="10"/>
        <v>101.58730158730158</v>
      </c>
      <c r="I32" s="53">
        <f t="shared" si="10"/>
        <v>101.5625</v>
      </c>
      <c r="J32" s="110"/>
    </row>
    <row r="33" spans="1:10" ht="24.75" customHeight="1">
      <c r="A33" s="41" t="s">
        <v>15</v>
      </c>
      <c r="B33" s="45" t="s">
        <v>8</v>
      </c>
      <c r="C33" s="54">
        <v>162</v>
      </c>
      <c r="D33" s="54">
        <v>160</v>
      </c>
      <c r="E33" s="54">
        <v>163</v>
      </c>
      <c r="F33" s="54">
        <v>163.2</v>
      </c>
      <c r="G33" s="54">
        <v>164.1</v>
      </c>
      <c r="H33" s="54">
        <v>164.9</v>
      </c>
      <c r="I33" s="55">
        <v>165.2</v>
      </c>
      <c r="J33" s="110">
        <v>100.5</v>
      </c>
    </row>
    <row r="34" spans="1:10" ht="14.25" customHeight="1">
      <c r="A34" s="38" t="s">
        <v>41</v>
      </c>
      <c r="B34" s="45"/>
      <c r="C34" s="53"/>
      <c r="D34" s="53">
        <f aca="true" t="shared" si="11" ref="D34:I34">D33/C33*100</f>
        <v>98.76543209876543</v>
      </c>
      <c r="E34" s="53">
        <f t="shared" si="11"/>
        <v>101.875</v>
      </c>
      <c r="F34" s="53">
        <f t="shared" si="11"/>
        <v>100.12269938650307</v>
      </c>
      <c r="G34" s="53">
        <f t="shared" si="11"/>
        <v>100.5514705882353</v>
      </c>
      <c r="H34" s="53">
        <f t="shared" si="11"/>
        <v>100.48750761730653</v>
      </c>
      <c r="I34" s="53">
        <f t="shared" si="11"/>
        <v>100.18192844147968</v>
      </c>
      <c r="J34" s="110"/>
    </row>
    <row r="35" spans="1:10" ht="24.75" customHeight="1" thickBot="1">
      <c r="A35" s="43" t="s">
        <v>16</v>
      </c>
      <c r="B35" s="45" t="s">
        <v>9</v>
      </c>
      <c r="C35" s="54"/>
      <c r="D35" s="54"/>
      <c r="E35" s="54"/>
      <c r="F35" s="54"/>
      <c r="G35" s="54"/>
      <c r="H35" s="54"/>
      <c r="I35" s="55"/>
      <c r="J35" s="111" t="e">
        <f>I35/#REF!*100</f>
        <v>#REF!</v>
      </c>
    </row>
    <row r="36" spans="1:10" ht="13.5" thickBot="1">
      <c r="A36" s="44" t="s">
        <v>41</v>
      </c>
      <c r="B36" s="36"/>
      <c r="C36" s="56"/>
      <c r="D36" s="56" t="e">
        <f aca="true" t="shared" si="12" ref="D36:I36">D35/C35*100</f>
        <v>#DIV/0!</v>
      </c>
      <c r="E36" s="56" t="e">
        <f t="shared" si="12"/>
        <v>#DIV/0!</v>
      </c>
      <c r="F36" s="56" t="e">
        <f t="shared" si="12"/>
        <v>#DIV/0!</v>
      </c>
      <c r="G36" s="56" t="e">
        <f t="shared" si="12"/>
        <v>#DIV/0!</v>
      </c>
      <c r="H36" s="56" t="e">
        <f t="shared" si="12"/>
        <v>#DIV/0!</v>
      </c>
      <c r="I36" s="56" t="e">
        <f t="shared" si="12"/>
        <v>#DIV/0!</v>
      </c>
      <c r="J36" s="112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8.75">
      <c r="A39" s="6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2.75">
      <c r="B127" s="3"/>
      <c r="C127" s="3"/>
      <c r="D127" s="3"/>
      <c r="E127" s="3"/>
      <c r="F127" s="3"/>
      <c r="G127" s="3"/>
      <c r="H127" s="3"/>
      <c r="I127" s="3"/>
      <c r="J127" s="3"/>
    </row>
  </sheetData>
  <sheetProtection/>
  <mergeCells count="8">
    <mergeCell ref="A9:A10"/>
    <mergeCell ref="B9:B10"/>
    <mergeCell ref="J9:J10"/>
    <mergeCell ref="C9:E9"/>
    <mergeCell ref="A1:J1"/>
    <mergeCell ref="A6:J6"/>
    <mergeCell ref="A7:J7"/>
    <mergeCell ref="C3:D3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="80" zoomScaleNormal="80" zoomScalePageLayoutView="0" workbookViewId="0" topLeftCell="A1">
      <selection activeCell="M37" sqref="M37"/>
    </sheetView>
  </sheetViews>
  <sheetFormatPr defaultColWidth="9.00390625" defaultRowHeight="12.75"/>
  <cols>
    <col min="1" max="1" width="36.375" style="0" customWidth="1"/>
    <col min="2" max="2" width="11.75390625" style="0" customWidth="1"/>
    <col min="3" max="5" width="13.125" style="0" customWidth="1"/>
    <col min="6" max="6" width="10.75390625" style="0" customWidth="1"/>
    <col min="7" max="9" width="11.75390625" style="0" customWidth="1"/>
    <col min="10" max="10" width="13.00390625" style="0" customWidth="1"/>
  </cols>
  <sheetData>
    <row r="1" spans="1:10" ht="15">
      <c r="A1" s="163" t="s">
        <v>59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5">
      <c r="A2" s="101"/>
      <c r="B2" s="101"/>
      <c r="C2" s="101" t="s">
        <v>60</v>
      </c>
      <c r="D2" s="101"/>
      <c r="E2" s="101"/>
      <c r="F2" s="101"/>
      <c r="G2" s="101"/>
      <c r="H2" s="101"/>
      <c r="I2" s="101"/>
      <c r="J2" s="101"/>
    </row>
    <row r="3" spans="1:6" ht="16.5" thickBot="1">
      <c r="A3" s="14"/>
      <c r="C3" s="165"/>
      <c r="D3" s="165"/>
      <c r="E3" s="13"/>
      <c r="F3" s="1"/>
    </row>
    <row r="4" spans="1:4" ht="15.75">
      <c r="A4" s="1"/>
      <c r="C4" s="15"/>
      <c r="D4" s="16"/>
    </row>
    <row r="5" spans="1:6" ht="7.5" customHeight="1">
      <c r="A5" s="1"/>
      <c r="B5" s="2"/>
      <c r="F5" s="2"/>
    </row>
    <row r="6" spans="1:10" ht="14.25">
      <c r="A6" s="164" t="s">
        <v>48</v>
      </c>
      <c r="B6" s="164"/>
      <c r="C6" s="164"/>
      <c r="D6" s="164"/>
      <c r="E6" s="164"/>
      <c r="F6" s="164"/>
      <c r="G6" s="164"/>
      <c r="H6" s="164"/>
      <c r="I6" s="164"/>
      <c r="J6" s="164"/>
    </row>
    <row r="7" spans="1:10" ht="14.25">
      <c r="A7" s="164" t="s">
        <v>51</v>
      </c>
      <c r="B7" s="164"/>
      <c r="C7" s="164"/>
      <c r="D7" s="164"/>
      <c r="E7" s="164"/>
      <c r="F7" s="164"/>
      <c r="G7" s="164"/>
      <c r="H7" s="164"/>
      <c r="I7" s="164"/>
      <c r="J7" s="164"/>
    </row>
    <row r="8" ht="8.25" customHeight="1" thickBot="1"/>
    <row r="9" spans="1:10" ht="18" customHeight="1" thickBot="1">
      <c r="A9" s="157" t="s">
        <v>0</v>
      </c>
      <c r="B9" s="159" t="s">
        <v>42</v>
      </c>
      <c r="C9" s="161"/>
      <c r="D9" s="161"/>
      <c r="E9" s="162"/>
      <c r="F9" s="8" t="s">
        <v>10</v>
      </c>
      <c r="G9" s="11" t="s">
        <v>13</v>
      </c>
      <c r="H9" s="9"/>
      <c r="I9" s="10"/>
      <c r="J9" s="151" t="s">
        <v>55</v>
      </c>
    </row>
    <row r="10" spans="1:10" ht="19.5" customHeight="1" thickBot="1">
      <c r="A10" s="158"/>
      <c r="B10" s="160"/>
      <c r="C10" s="64">
        <v>2017</v>
      </c>
      <c r="D10" s="20">
        <v>2018</v>
      </c>
      <c r="E10" s="20">
        <v>2019</v>
      </c>
      <c r="F10" s="20">
        <v>2020</v>
      </c>
      <c r="G10" s="11">
        <v>2021</v>
      </c>
      <c r="H10" s="7">
        <v>2022</v>
      </c>
      <c r="I10" s="7">
        <v>2023</v>
      </c>
      <c r="J10" s="152"/>
    </row>
    <row r="11" spans="1:10" ht="24.75" customHeight="1">
      <c r="A11" s="22" t="s">
        <v>36</v>
      </c>
      <c r="B11" s="46" t="s">
        <v>6</v>
      </c>
      <c r="C11" s="51"/>
      <c r="D11" s="51"/>
      <c r="E11" s="51"/>
      <c r="F11" s="51"/>
      <c r="G11" s="51"/>
      <c r="H11" s="51"/>
      <c r="I11" s="52"/>
      <c r="J11" s="113" t="e">
        <f>I11/#REF!*100</f>
        <v>#REF!</v>
      </c>
    </row>
    <row r="12" spans="1:10" ht="12.75" customHeight="1">
      <c r="A12" s="27" t="s">
        <v>41</v>
      </c>
      <c r="B12" s="47"/>
      <c r="C12" s="53"/>
      <c r="D12" s="53" t="e">
        <f aca="true" t="shared" si="0" ref="D12:I12">D11/C11*100</f>
        <v>#DIV/0!</v>
      </c>
      <c r="E12" s="53" t="e">
        <f t="shared" si="0"/>
        <v>#DIV/0!</v>
      </c>
      <c r="F12" s="53" t="e">
        <f t="shared" si="0"/>
        <v>#DIV/0!</v>
      </c>
      <c r="G12" s="53" t="e">
        <f t="shared" si="0"/>
        <v>#DIV/0!</v>
      </c>
      <c r="H12" s="53" t="e">
        <f t="shared" si="0"/>
        <v>#DIV/0!</v>
      </c>
      <c r="I12" s="53" t="e">
        <f t="shared" si="0"/>
        <v>#DIV/0!</v>
      </c>
      <c r="J12" s="114"/>
    </row>
    <row r="13" spans="1:10" ht="27.75" customHeight="1">
      <c r="A13" s="23" t="s">
        <v>37</v>
      </c>
      <c r="B13" s="48" t="s">
        <v>12</v>
      </c>
      <c r="C13" s="54"/>
      <c r="D13" s="54"/>
      <c r="E13" s="54"/>
      <c r="F13" s="54"/>
      <c r="G13" s="54"/>
      <c r="H13" s="54"/>
      <c r="I13" s="55"/>
      <c r="J13" s="114" t="e">
        <f>I13/#REF!*100</f>
        <v>#REF!</v>
      </c>
    </row>
    <row r="14" spans="1:10" ht="12.75" customHeight="1">
      <c r="A14" s="27" t="s">
        <v>41</v>
      </c>
      <c r="B14" s="49"/>
      <c r="C14" s="53"/>
      <c r="D14" s="53" t="e">
        <f aca="true" t="shared" si="1" ref="D14:I14">D13/C13*100</f>
        <v>#DIV/0!</v>
      </c>
      <c r="E14" s="53" t="e">
        <f t="shared" si="1"/>
        <v>#DIV/0!</v>
      </c>
      <c r="F14" s="53" t="e">
        <f t="shared" si="1"/>
        <v>#DIV/0!</v>
      </c>
      <c r="G14" s="53" t="e">
        <f t="shared" si="1"/>
        <v>#DIV/0!</v>
      </c>
      <c r="H14" s="53" t="e">
        <f t="shared" si="1"/>
        <v>#DIV/0!</v>
      </c>
      <c r="I14" s="53" t="e">
        <f t="shared" si="1"/>
        <v>#DIV/0!</v>
      </c>
      <c r="J14" s="114"/>
    </row>
    <row r="15" spans="1:10" ht="25.5" customHeight="1">
      <c r="A15" s="23" t="s">
        <v>39</v>
      </c>
      <c r="B15" s="48" t="s">
        <v>12</v>
      </c>
      <c r="C15" s="54"/>
      <c r="D15" s="54"/>
      <c r="E15" s="54"/>
      <c r="F15" s="54"/>
      <c r="G15" s="54"/>
      <c r="H15" s="54"/>
      <c r="I15" s="55"/>
      <c r="J15" s="114" t="e">
        <f>I15/#REF!*100</f>
        <v>#REF!</v>
      </c>
    </row>
    <row r="16" spans="1:10" ht="12.75" customHeight="1">
      <c r="A16" s="27" t="s">
        <v>41</v>
      </c>
      <c r="B16" s="48"/>
      <c r="C16" s="53"/>
      <c r="D16" s="53" t="e">
        <f aca="true" t="shared" si="2" ref="D16:I16">D15/C15*100</f>
        <v>#DIV/0!</v>
      </c>
      <c r="E16" s="53" t="e">
        <f t="shared" si="2"/>
        <v>#DIV/0!</v>
      </c>
      <c r="F16" s="53" t="e">
        <f t="shared" si="2"/>
        <v>#DIV/0!</v>
      </c>
      <c r="G16" s="53" t="e">
        <f t="shared" si="2"/>
        <v>#DIV/0!</v>
      </c>
      <c r="H16" s="53" t="e">
        <f t="shared" si="2"/>
        <v>#DIV/0!</v>
      </c>
      <c r="I16" s="53" t="e">
        <f t="shared" si="2"/>
        <v>#DIV/0!</v>
      </c>
      <c r="J16" s="114"/>
    </row>
    <row r="17" spans="1:10" ht="27" customHeight="1">
      <c r="A17" s="24" t="s">
        <v>38</v>
      </c>
      <c r="B17" s="48" t="s">
        <v>12</v>
      </c>
      <c r="C17" s="54"/>
      <c r="D17" s="54"/>
      <c r="E17" s="54"/>
      <c r="F17" s="54"/>
      <c r="G17" s="54"/>
      <c r="H17" s="54"/>
      <c r="I17" s="55"/>
      <c r="J17" s="114" t="e">
        <f>I17/#REF!*100</f>
        <v>#REF!</v>
      </c>
    </row>
    <row r="18" spans="1:10" ht="14.25" customHeight="1">
      <c r="A18" s="27" t="s">
        <v>41</v>
      </c>
      <c r="B18" s="48"/>
      <c r="C18" s="53"/>
      <c r="D18" s="53" t="e">
        <f aca="true" t="shared" si="3" ref="D18:I18">D17/C17*100</f>
        <v>#DIV/0!</v>
      </c>
      <c r="E18" s="53" t="e">
        <f t="shared" si="3"/>
        <v>#DIV/0!</v>
      </c>
      <c r="F18" s="53" t="e">
        <f t="shared" si="3"/>
        <v>#DIV/0!</v>
      </c>
      <c r="G18" s="53" t="e">
        <f t="shared" si="3"/>
        <v>#DIV/0!</v>
      </c>
      <c r="H18" s="53" t="e">
        <f t="shared" si="3"/>
        <v>#DIV/0!</v>
      </c>
      <c r="I18" s="53" t="e">
        <f t="shared" si="3"/>
        <v>#DIV/0!</v>
      </c>
      <c r="J18" s="114"/>
    </row>
    <row r="19" spans="1:10" ht="24.75" customHeight="1">
      <c r="A19" s="25" t="s">
        <v>11</v>
      </c>
      <c r="B19" s="48" t="s">
        <v>12</v>
      </c>
      <c r="C19" s="54">
        <v>280.2</v>
      </c>
      <c r="D19" s="54">
        <v>281.3</v>
      </c>
      <c r="E19" s="54">
        <v>282.2</v>
      </c>
      <c r="F19" s="54">
        <v>282.6</v>
      </c>
      <c r="G19" s="54">
        <v>283.1</v>
      </c>
      <c r="H19" s="54">
        <v>284.1</v>
      </c>
      <c r="I19" s="55">
        <v>284.6</v>
      </c>
      <c r="J19" s="114">
        <v>100.6</v>
      </c>
    </row>
    <row r="20" spans="1:10" ht="13.5" customHeight="1">
      <c r="A20" s="27" t="s">
        <v>41</v>
      </c>
      <c r="B20" s="48"/>
      <c r="C20" s="53"/>
      <c r="D20" s="53">
        <f aca="true" t="shared" si="4" ref="D20:I20">D19/C19*100</f>
        <v>100.39257673090651</v>
      </c>
      <c r="E20" s="53">
        <f t="shared" si="4"/>
        <v>100.31994312122288</v>
      </c>
      <c r="F20" s="53">
        <f t="shared" si="4"/>
        <v>100.1417434443657</v>
      </c>
      <c r="G20" s="53">
        <f t="shared" si="4"/>
        <v>100.17692852087757</v>
      </c>
      <c r="H20" s="53">
        <f t="shared" si="4"/>
        <v>100.35323207347227</v>
      </c>
      <c r="I20" s="53">
        <f t="shared" si="4"/>
        <v>100.17599436818021</v>
      </c>
      <c r="J20" s="114"/>
    </row>
    <row r="21" spans="1:10" ht="24.75" customHeight="1">
      <c r="A21" s="25" t="s">
        <v>1</v>
      </c>
      <c r="B21" s="48" t="s">
        <v>12</v>
      </c>
      <c r="C21" s="54">
        <v>1134</v>
      </c>
      <c r="D21" s="54">
        <v>1134</v>
      </c>
      <c r="E21" s="54">
        <v>1134.5</v>
      </c>
      <c r="F21" s="54">
        <v>1142.2</v>
      </c>
      <c r="G21" s="54">
        <v>1142.6</v>
      </c>
      <c r="H21" s="54">
        <v>1143.2</v>
      </c>
      <c r="I21" s="55">
        <v>1144.2</v>
      </c>
      <c r="J21" s="114">
        <v>100.3</v>
      </c>
    </row>
    <row r="22" spans="1:10" ht="14.25" customHeight="1">
      <c r="A22" s="27" t="s">
        <v>41</v>
      </c>
      <c r="B22" s="48"/>
      <c r="C22" s="53"/>
      <c r="D22" s="53">
        <f aca="true" t="shared" si="5" ref="D22:I22">D21/C21*100</f>
        <v>100</v>
      </c>
      <c r="E22" s="53">
        <f t="shared" si="5"/>
        <v>100.04409171075838</v>
      </c>
      <c r="F22" s="53">
        <f t="shared" si="5"/>
        <v>100.67871308946673</v>
      </c>
      <c r="G22" s="53">
        <f t="shared" si="5"/>
        <v>100.03502013657852</v>
      </c>
      <c r="H22" s="53">
        <f t="shared" si="5"/>
        <v>100.05251181515843</v>
      </c>
      <c r="I22" s="53">
        <f t="shared" si="5"/>
        <v>100.08747375787263</v>
      </c>
      <c r="J22" s="114"/>
    </row>
    <row r="23" spans="1:10" ht="24.75" customHeight="1">
      <c r="A23" s="25" t="s">
        <v>2</v>
      </c>
      <c r="B23" s="48" t="s">
        <v>12</v>
      </c>
      <c r="C23" s="54"/>
      <c r="D23" s="54"/>
      <c r="E23" s="54"/>
      <c r="F23" s="54"/>
      <c r="G23" s="54"/>
      <c r="H23" s="54"/>
      <c r="I23" s="55"/>
      <c r="J23" s="114" t="e">
        <f>I23/#REF!*100</f>
        <v>#REF!</v>
      </c>
    </row>
    <row r="24" spans="1:10" ht="15.75" customHeight="1">
      <c r="A24" s="27" t="s">
        <v>41</v>
      </c>
      <c r="B24" s="48"/>
      <c r="C24" s="53"/>
      <c r="D24" s="53" t="e">
        <f aca="true" t="shared" si="6" ref="D24:I24">D23/C23*100</f>
        <v>#DIV/0!</v>
      </c>
      <c r="E24" s="53" t="e">
        <f t="shared" si="6"/>
        <v>#DIV/0!</v>
      </c>
      <c r="F24" s="53" t="e">
        <f t="shared" si="6"/>
        <v>#DIV/0!</v>
      </c>
      <c r="G24" s="53" t="e">
        <f t="shared" si="6"/>
        <v>#DIV/0!</v>
      </c>
      <c r="H24" s="53" t="e">
        <f t="shared" si="6"/>
        <v>#DIV/0!</v>
      </c>
      <c r="I24" s="53" t="e">
        <f t="shared" si="6"/>
        <v>#DIV/0!</v>
      </c>
      <c r="J24" s="114"/>
    </row>
    <row r="25" spans="1:10" ht="24.75" customHeight="1">
      <c r="A25" s="25" t="s">
        <v>3</v>
      </c>
      <c r="B25" s="48" t="s">
        <v>12</v>
      </c>
      <c r="C25" s="54"/>
      <c r="D25" s="54"/>
      <c r="E25" s="54"/>
      <c r="F25" s="54"/>
      <c r="G25" s="54"/>
      <c r="H25" s="54"/>
      <c r="I25" s="55"/>
      <c r="J25" s="114" t="e">
        <f>I25/#REF!*100</f>
        <v>#REF!</v>
      </c>
    </row>
    <row r="26" spans="1:10" ht="14.25" customHeight="1">
      <c r="A26" s="27" t="s">
        <v>41</v>
      </c>
      <c r="B26" s="48"/>
      <c r="C26" s="53"/>
      <c r="D26" s="53" t="e">
        <f aca="true" t="shared" si="7" ref="D26:I26">D25/C25*100</f>
        <v>#DIV/0!</v>
      </c>
      <c r="E26" s="53" t="e">
        <f t="shared" si="7"/>
        <v>#DIV/0!</v>
      </c>
      <c r="F26" s="53" t="e">
        <f t="shared" si="7"/>
        <v>#DIV/0!</v>
      </c>
      <c r="G26" s="53" t="e">
        <f t="shared" si="7"/>
        <v>#DIV/0!</v>
      </c>
      <c r="H26" s="53" t="e">
        <f t="shared" si="7"/>
        <v>#DIV/0!</v>
      </c>
      <c r="I26" s="53" t="e">
        <f t="shared" si="7"/>
        <v>#DIV/0!</v>
      </c>
      <c r="J26" s="114"/>
    </row>
    <row r="27" spans="1:10" ht="27" customHeight="1">
      <c r="A27" s="26" t="s">
        <v>34</v>
      </c>
      <c r="B27" s="48" t="s">
        <v>12</v>
      </c>
      <c r="C27" s="54">
        <v>903</v>
      </c>
      <c r="D27" s="54">
        <v>918.4</v>
      </c>
      <c r="E27" s="54">
        <v>936.7</v>
      </c>
      <c r="F27" s="54">
        <v>962.9</v>
      </c>
      <c r="G27" s="54">
        <v>991.8</v>
      </c>
      <c r="H27" s="54">
        <v>992.6</v>
      </c>
      <c r="I27" s="55">
        <v>996.3</v>
      </c>
      <c r="J27" s="114">
        <v>102.1</v>
      </c>
    </row>
    <row r="28" spans="1:10" ht="12.75">
      <c r="A28" s="27" t="s">
        <v>41</v>
      </c>
      <c r="B28" s="48"/>
      <c r="C28" s="53"/>
      <c r="D28" s="53">
        <f aca="true" t="shared" si="8" ref="D28:I28">D27/C27*100</f>
        <v>101.70542635658914</v>
      </c>
      <c r="E28" s="53">
        <f t="shared" si="8"/>
        <v>101.99259581881535</v>
      </c>
      <c r="F28" s="53">
        <f t="shared" si="8"/>
        <v>102.79705348564107</v>
      </c>
      <c r="G28" s="53">
        <f t="shared" si="8"/>
        <v>103.001350088275</v>
      </c>
      <c r="H28" s="53">
        <f t="shared" si="8"/>
        <v>100.08066142367413</v>
      </c>
      <c r="I28" s="53">
        <f t="shared" si="8"/>
        <v>100.37275841225065</v>
      </c>
      <c r="J28" s="114"/>
    </row>
    <row r="29" spans="1:10" ht="24.75" customHeight="1">
      <c r="A29" s="25" t="s">
        <v>4</v>
      </c>
      <c r="B29" s="48" t="s">
        <v>12</v>
      </c>
      <c r="C29" s="54">
        <v>49940.2</v>
      </c>
      <c r="D29" s="54">
        <v>49139.5</v>
      </c>
      <c r="E29" s="54">
        <v>49140.2</v>
      </c>
      <c r="F29" s="54">
        <v>49142.1</v>
      </c>
      <c r="G29" s="54">
        <v>49143.1</v>
      </c>
      <c r="H29" s="54">
        <v>49144.2</v>
      </c>
      <c r="I29" s="55">
        <v>49145.2</v>
      </c>
      <c r="J29" s="114">
        <v>100.1</v>
      </c>
    </row>
    <row r="30" spans="1:10" ht="13.5" customHeight="1">
      <c r="A30" s="27" t="s">
        <v>41</v>
      </c>
      <c r="B30" s="48"/>
      <c r="C30" s="53"/>
      <c r="D30" s="53">
        <f aca="true" t="shared" si="9" ref="D30:I30">D29/C29*100</f>
        <v>98.39668243218891</v>
      </c>
      <c r="E30" s="53">
        <f t="shared" si="9"/>
        <v>100.00142451591896</v>
      </c>
      <c r="F30" s="53">
        <f t="shared" si="9"/>
        <v>100.00386648812989</v>
      </c>
      <c r="G30" s="53">
        <f t="shared" si="9"/>
        <v>100.00203491507283</v>
      </c>
      <c r="H30" s="53">
        <f t="shared" si="9"/>
        <v>100.00223836103135</v>
      </c>
      <c r="I30" s="53">
        <f t="shared" si="9"/>
        <v>100.00203482811807</v>
      </c>
      <c r="J30" s="114"/>
    </row>
    <row r="31" spans="1:10" ht="24.75" customHeight="1">
      <c r="A31" s="25" t="s">
        <v>5</v>
      </c>
      <c r="B31" s="45" t="s">
        <v>7</v>
      </c>
      <c r="C31" s="54">
        <v>17350.2</v>
      </c>
      <c r="D31" s="54">
        <v>17383</v>
      </c>
      <c r="E31" s="54">
        <v>17424</v>
      </c>
      <c r="F31" s="54">
        <v>17424.2</v>
      </c>
      <c r="G31" s="54">
        <v>17423.6</v>
      </c>
      <c r="H31" s="54">
        <v>17424.3</v>
      </c>
      <c r="I31" s="55">
        <v>17425.3</v>
      </c>
      <c r="J31" s="114">
        <v>100.2</v>
      </c>
    </row>
    <row r="32" spans="1:10" ht="13.5" customHeight="1">
      <c r="A32" s="27" t="s">
        <v>41</v>
      </c>
      <c r="B32" s="45"/>
      <c r="C32" s="53"/>
      <c r="D32" s="53">
        <f aca="true" t="shared" si="10" ref="D32:I32">D31/C31*100</f>
        <v>100.18904681214049</v>
      </c>
      <c r="E32" s="53">
        <f t="shared" si="10"/>
        <v>100.23586262440315</v>
      </c>
      <c r="F32" s="53">
        <f t="shared" si="10"/>
        <v>100.00114784205694</v>
      </c>
      <c r="G32" s="53">
        <f t="shared" si="10"/>
        <v>99.99655651335497</v>
      </c>
      <c r="H32" s="53">
        <f t="shared" si="10"/>
        <v>100.00401753942928</v>
      </c>
      <c r="I32" s="53">
        <f t="shared" si="10"/>
        <v>100.00573911147077</v>
      </c>
      <c r="J32" s="114"/>
    </row>
    <row r="33" spans="1:10" ht="24.75" customHeight="1">
      <c r="A33" s="25" t="s">
        <v>15</v>
      </c>
      <c r="B33" s="45" t="s">
        <v>8</v>
      </c>
      <c r="C33" s="54">
        <v>1381</v>
      </c>
      <c r="D33" s="54">
        <v>1421.1</v>
      </c>
      <c r="E33" s="54">
        <v>1425.6</v>
      </c>
      <c r="F33" s="54">
        <v>1431.1</v>
      </c>
      <c r="G33" s="54">
        <v>1433.2</v>
      </c>
      <c r="H33" s="54">
        <v>1435.2</v>
      </c>
      <c r="I33" s="55">
        <v>1436.1</v>
      </c>
      <c r="J33" s="114">
        <v>100.1</v>
      </c>
    </row>
    <row r="34" spans="1:10" ht="13.5" customHeight="1">
      <c r="A34" s="27" t="s">
        <v>41</v>
      </c>
      <c r="B34" s="45"/>
      <c r="C34" s="53"/>
      <c r="D34" s="53">
        <f aca="true" t="shared" si="11" ref="D34:I34">D33/C33*100</f>
        <v>102.90369297610427</v>
      </c>
      <c r="E34" s="53">
        <f t="shared" si="11"/>
        <v>100.31665611146295</v>
      </c>
      <c r="F34" s="53">
        <f t="shared" si="11"/>
        <v>100.3858024691358</v>
      </c>
      <c r="G34" s="53">
        <f t="shared" si="11"/>
        <v>100.14674026972259</v>
      </c>
      <c r="H34" s="53">
        <f t="shared" si="11"/>
        <v>100.13954786491767</v>
      </c>
      <c r="I34" s="53">
        <f t="shared" si="11"/>
        <v>100.06270903010032</v>
      </c>
      <c r="J34" s="114"/>
    </row>
    <row r="35" spans="1:10" ht="24.75" customHeight="1">
      <c r="A35" s="35" t="s">
        <v>16</v>
      </c>
      <c r="B35" s="45" t="s">
        <v>9</v>
      </c>
      <c r="C35" s="54"/>
      <c r="D35" s="54"/>
      <c r="E35" s="54"/>
      <c r="F35" s="54"/>
      <c r="G35" s="54"/>
      <c r="H35" s="54"/>
      <c r="I35" s="55"/>
      <c r="J35" s="114" t="e">
        <f>I35/#REF!*100</f>
        <v>#REF!</v>
      </c>
    </row>
    <row r="36" spans="1:10" ht="13.5" thickBot="1">
      <c r="A36" s="50" t="s">
        <v>41</v>
      </c>
      <c r="B36" s="36"/>
      <c r="C36" s="56" t="e">
        <f>C35/#REF!*100</f>
        <v>#REF!</v>
      </c>
      <c r="D36" s="56" t="e">
        <f aca="true" t="shared" si="12" ref="D36:I36">D35/C35*100</f>
        <v>#DIV/0!</v>
      </c>
      <c r="E36" s="56" t="e">
        <f t="shared" si="12"/>
        <v>#DIV/0!</v>
      </c>
      <c r="F36" s="56" t="e">
        <f t="shared" si="12"/>
        <v>#DIV/0!</v>
      </c>
      <c r="G36" s="56" t="e">
        <f t="shared" si="12"/>
        <v>#DIV/0!</v>
      </c>
      <c r="H36" s="56" t="e">
        <f t="shared" si="12"/>
        <v>#DIV/0!</v>
      </c>
      <c r="I36" s="56" t="e">
        <f t="shared" si="12"/>
        <v>#DIV/0!</v>
      </c>
      <c r="J36" s="115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8.75">
      <c r="A39" s="6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2.75">
      <c r="B127" s="3"/>
      <c r="C127" s="3"/>
      <c r="D127" s="3"/>
      <c r="E127" s="3"/>
      <c r="F127" s="3"/>
      <c r="G127" s="3"/>
      <c r="H127" s="3"/>
      <c r="I127" s="3"/>
      <c r="J127" s="3"/>
    </row>
  </sheetData>
  <sheetProtection/>
  <mergeCells count="8">
    <mergeCell ref="A9:A10"/>
    <mergeCell ref="B9:B10"/>
    <mergeCell ref="J9:J10"/>
    <mergeCell ref="C9:E9"/>
    <mergeCell ref="A1:J1"/>
    <mergeCell ref="A6:J6"/>
    <mergeCell ref="A7:J7"/>
    <mergeCell ref="C3:D3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7"/>
  <sheetViews>
    <sheetView zoomScale="80" zoomScaleNormal="80" zoomScalePageLayoutView="0" workbookViewId="0" topLeftCell="A1">
      <selection activeCell="F20" sqref="F20"/>
    </sheetView>
  </sheetViews>
  <sheetFormatPr defaultColWidth="9.00390625" defaultRowHeight="12.75"/>
  <cols>
    <col min="1" max="1" width="36.375" style="0" customWidth="1"/>
    <col min="2" max="3" width="11.75390625" style="0" customWidth="1"/>
    <col min="4" max="4" width="13.00390625" style="0" customWidth="1"/>
    <col min="5" max="5" width="13.875" style="0" customWidth="1"/>
    <col min="6" max="6" width="13.125" style="0" customWidth="1"/>
    <col min="7" max="9" width="11.75390625" style="0" customWidth="1"/>
    <col min="10" max="10" width="14.625" style="0" customWidth="1"/>
  </cols>
  <sheetData>
    <row r="1" spans="1:10" ht="15">
      <c r="A1" s="163" t="s">
        <v>59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5">
      <c r="A2" s="101"/>
      <c r="B2" s="101"/>
      <c r="C2" s="101"/>
      <c r="D2" s="101"/>
      <c r="E2" s="101"/>
      <c r="F2" s="101"/>
      <c r="G2" s="101"/>
      <c r="H2" s="101"/>
      <c r="I2" s="101"/>
      <c r="J2" s="101"/>
    </row>
    <row r="3" spans="1:6" ht="16.5" thickBot="1">
      <c r="A3" s="14"/>
      <c r="D3" s="13"/>
      <c r="E3" s="140" t="s">
        <v>53</v>
      </c>
      <c r="F3" s="1"/>
    </row>
    <row r="4" spans="1:5" ht="15.75">
      <c r="A4" s="1"/>
      <c r="E4" s="15" t="s">
        <v>33</v>
      </c>
    </row>
    <row r="5" spans="1:6" ht="9.75" customHeight="1">
      <c r="A5" s="1"/>
      <c r="B5" s="2"/>
      <c r="C5" s="2"/>
      <c r="F5" s="2"/>
    </row>
    <row r="6" spans="1:10" ht="14.25">
      <c r="A6" s="164" t="s">
        <v>48</v>
      </c>
      <c r="B6" s="164"/>
      <c r="C6" s="164"/>
      <c r="D6" s="164"/>
      <c r="E6" s="164"/>
      <c r="F6" s="164"/>
      <c r="G6" s="164"/>
      <c r="H6" s="164"/>
      <c r="I6" s="164"/>
      <c r="J6" s="164"/>
    </row>
    <row r="7" spans="1:10" ht="14.25">
      <c r="A7" s="164" t="s">
        <v>52</v>
      </c>
      <c r="B7" s="164"/>
      <c r="C7" s="164"/>
      <c r="D7" s="164"/>
      <c r="E7" s="164"/>
      <c r="F7" s="164"/>
      <c r="G7" s="164"/>
      <c r="H7" s="164"/>
      <c r="I7" s="164"/>
      <c r="J7" s="164"/>
    </row>
    <row r="8" ht="6.75" customHeight="1" thickBot="1"/>
    <row r="9" spans="1:10" ht="18" customHeight="1" thickBot="1">
      <c r="A9" s="157" t="s">
        <v>0</v>
      </c>
      <c r="B9" s="159" t="s">
        <v>42</v>
      </c>
      <c r="C9" s="166" t="s">
        <v>40</v>
      </c>
      <c r="D9" s="161"/>
      <c r="E9" s="161"/>
      <c r="F9" s="8" t="s">
        <v>10</v>
      </c>
      <c r="G9" s="11" t="s">
        <v>13</v>
      </c>
      <c r="H9" s="9"/>
      <c r="I9" s="10"/>
      <c r="J9" s="151" t="s">
        <v>55</v>
      </c>
    </row>
    <row r="10" spans="1:10" ht="19.5" customHeight="1" thickBot="1">
      <c r="A10" s="158"/>
      <c r="B10" s="160"/>
      <c r="C10" s="65">
        <v>2017</v>
      </c>
      <c r="D10" s="65">
        <v>2018</v>
      </c>
      <c r="E10" s="66">
        <v>2019</v>
      </c>
      <c r="F10" s="67">
        <v>2020</v>
      </c>
      <c r="G10" s="68">
        <v>2021</v>
      </c>
      <c r="H10" s="69">
        <v>2022</v>
      </c>
      <c r="I10" s="69">
        <v>2023</v>
      </c>
      <c r="J10" s="152"/>
    </row>
    <row r="11" spans="1:10" ht="29.25" customHeight="1">
      <c r="A11" s="37" t="s">
        <v>54</v>
      </c>
      <c r="B11" s="46" t="s">
        <v>6</v>
      </c>
      <c r="C11" s="57">
        <v>48095</v>
      </c>
      <c r="D11" s="51">
        <v>37254</v>
      </c>
      <c r="E11" s="51">
        <v>38359</v>
      </c>
      <c r="F11" s="51">
        <f>SUM(Лист2!F11+Лист3!F11+Лист4!F11)</f>
        <v>220363.5</v>
      </c>
      <c r="G11" s="51">
        <f>SUM(Лист2!G11+Лист3!G11+Лист4!G11)</f>
        <v>222239.40000000002</v>
      </c>
      <c r="H11" s="51">
        <v>45822</v>
      </c>
      <c r="I11" s="102">
        <v>46233.5</v>
      </c>
      <c r="J11" s="116">
        <f>I11/C11*100</f>
        <v>96.12953529472918</v>
      </c>
    </row>
    <row r="12" spans="1:10" ht="13.5" customHeight="1">
      <c r="A12" s="38" t="s">
        <v>41</v>
      </c>
      <c r="B12" s="47"/>
      <c r="C12" s="58"/>
      <c r="D12" s="53">
        <f aca="true" t="shared" si="0" ref="D12:I12">D11/C11*100</f>
        <v>77.4591953425512</v>
      </c>
      <c r="E12" s="53">
        <f t="shared" si="0"/>
        <v>102.96612444301283</v>
      </c>
      <c r="F12" s="53">
        <v>102.6</v>
      </c>
      <c r="G12" s="53">
        <f t="shared" si="0"/>
        <v>100.85127527925451</v>
      </c>
      <c r="H12" s="53">
        <f t="shared" si="0"/>
        <v>20.618306204930356</v>
      </c>
      <c r="I12" s="103">
        <f t="shared" si="0"/>
        <v>100.89804024267819</v>
      </c>
      <c r="J12" s="117"/>
    </row>
    <row r="13" spans="1:10" ht="31.5" customHeight="1">
      <c r="A13" s="39" t="s">
        <v>37</v>
      </c>
      <c r="B13" s="48" t="s">
        <v>12</v>
      </c>
      <c r="C13" s="59">
        <v>2532.1</v>
      </c>
      <c r="D13" s="54">
        <v>2551.3</v>
      </c>
      <c r="E13" s="54">
        <f>SUM(Лист2!C13+Лист3!C13+Лист4!C13)</f>
        <v>2604.6</v>
      </c>
      <c r="F13" s="54">
        <v>2605.3</v>
      </c>
      <c r="G13" s="54">
        <v>2606.2</v>
      </c>
      <c r="H13" s="54">
        <v>2606.9</v>
      </c>
      <c r="I13" s="104">
        <v>2607</v>
      </c>
      <c r="J13" s="117">
        <f>I13/C13*100</f>
        <v>102.95801903558312</v>
      </c>
    </row>
    <row r="14" spans="1:10" ht="16.5" customHeight="1">
      <c r="A14" s="38" t="s">
        <v>41</v>
      </c>
      <c r="B14" s="49"/>
      <c r="C14" s="58"/>
      <c r="D14" s="53">
        <f aca="true" t="shared" si="1" ref="D14:I14">D13/C13*100</f>
        <v>100.75826389163147</v>
      </c>
      <c r="E14" s="53">
        <f t="shared" si="1"/>
        <v>102.08913103123895</v>
      </c>
      <c r="F14" s="53">
        <v>100.6</v>
      </c>
      <c r="G14" s="53">
        <f t="shared" si="1"/>
        <v>100.03454496603077</v>
      </c>
      <c r="H14" s="53">
        <f t="shared" si="1"/>
        <v>100.02685902847057</v>
      </c>
      <c r="I14" s="103">
        <f t="shared" si="1"/>
        <v>100.00383597376195</v>
      </c>
      <c r="J14" s="117"/>
    </row>
    <row r="15" spans="1:10" ht="30.75" customHeight="1">
      <c r="A15" s="39" t="s">
        <v>39</v>
      </c>
      <c r="B15" s="48" t="s">
        <v>12</v>
      </c>
      <c r="C15" s="59"/>
      <c r="D15" s="54"/>
      <c r="E15" s="54"/>
      <c r="F15" s="54"/>
      <c r="G15" s="54"/>
      <c r="H15" s="54"/>
      <c r="I15" s="104"/>
      <c r="J15" s="117" t="e">
        <f>I15/C15*100</f>
        <v>#DIV/0!</v>
      </c>
    </row>
    <row r="16" spans="1:10" ht="15" customHeight="1">
      <c r="A16" s="38" t="s">
        <v>41</v>
      </c>
      <c r="B16" s="48"/>
      <c r="C16" s="58"/>
      <c r="D16" s="53" t="e">
        <f aca="true" t="shared" si="2" ref="D16:I16">D15/C15*100</f>
        <v>#DIV/0!</v>
      </c>
      <c r="E16" s="53" t="e">
        <f t="shared" si="2"/>
        <v>#DIV/0!</v>
      </c>
      <c r="F16" s="53" t="e">
        <f>F15/#REF!*100</f>
        <v>#REF!</v>
      </c>
      <c r="G16" s="53" t="e">
        <f t="shared" si="2"/>
        <v>#DIV/0!</v>
      </c>
      <c r="H16" s="53" t="e">
        <f t="shared" si="2"/>
        <v>#DIV/0!</v>
      </c>
      <c r="I16" s="103" t="e">
        <f t="shared" si="2"/>
        <v>#DIV/0!</v>
      </c>
      <c r="J16" s="117"/>
    </row>
    <row r="17" spans="1:10" ht="30.75" customHeight="1">
      <c r="A17" s="40" t="s">
        <v>38</v>
      </c>
      <c r="B17" s="48" t="s">
        <v>12</v>
      </c>
      <c r="C17" s="59"/>
      <c r="D17" s="54"/>
      <c r="E17" s="54"/>
      <c r="F17" s="54"/>
      <c r="G17" s="54"/>
      <c r="H17" s="54"/>
      <c r="I17" s="104"/>
      <c r="J17" s="117" t="e">
        <f>I17/C17*100</f>
        <v>#DIV/0!</v>
      </c>
    </row>
    <row r="18" spans="1:10" ht="15" customHeight="1">
      <c r="A18" s="38" t="s">
        <v>41</v>
      </c>
      <c r="B18" s="48"/>
      <c r="C18" s="58"/>
      <c r="D18" s="53" t="e">
        <f aca="true" t="shared" si="3" ref="D18:I18">D17/C17*100</f>
        <v>#DIV/0!</v>
      </c>
      <c r="E18" s="53" t="e">
        <f t="shared" si="3"/>
        <v>#DIV/0!</v>
      </c>
      <c r="F18" s="53" t="e">
        <f>F17/#REF!*100</f>
        <v>#REF!</v>
      </c>
      <c r="G18" s="53" t="e">
        <f t="shared" si="3"/>
        <v>#DIV/0!</v>
      </c>
      <c r="H18" s="53" t="e">
        <f t="shared" si="3"/>
        <v>#DIV/0!</v>
      </c>
      <c r="I18" s="103" t="e">
        <f t="shared" si="3"/>
        <v>#DIV/0!</v>
      </c>
      <c r="J18" s="117"/>
    </row>
    <row r="19" spans="1:10" ht="24.75" customHeight="1">
      <c r="A19" s="41" t="s">
        <v>11</v>
      </c>
      <c r="B19" s="48" t="s">
        <v>12</v>
      </c>
      <c r="C19" s="59"/>
      <c r="D19" s="54"/>
      <c r="E19" s="54"/>
      <c r="F19" s="54"/>
      <c r="G19" s="54"/>
      <c r="H19" s="54"/>
      <c r="I19" s="104"/>
      <c r="J19" s="117" t="e">
        <f>I19/C19*100</f>
        <v>#DIV/0!</v>
      </c>
    </row>
    <row r="20" spans="1:10" ht="13.5" customHeight="1">
      <c r="A20" s="38" t="s">
        <v>41</v>
      </c>
      <c r="B20" s="48"/>
      <c r="C20" s="58"/>
      <c r="D20" s="53" t="e">
        <f aca="true" t="shared" si="4" ref="D20:I20">D19/C19*100</f>
        <v>#DIV/0!</v>
      </c>
      <c r="E20" s="53" t="e">
        <f t="shared" si="4"/>
        <v>#DIV/0!</v>
      </c>
      <c r="F20" s="53">
        <v>100.8</v>
      </c>
      <c r="G20" s="53" t="e">
        <f t="shared" si="4"/>
        <v>#DIV/0!</v>
      </c>
      <c r="H20" s="53" t="e">
        <f t="shared" si="4"/>
        <v>#DIV/0!</v>
      </c>
      <c r="I20" s="103" t="e">
        <f t="shared" si="4"/>
        <v>#DIV/0!</v>
      </c>
      <c r="J20" s="117"/>
    </row>
    <row r="21" spans="1:10" ht="24.75" customHeight="1">
      <c r="A21" s="41" t="s">
        <v>1</v>
      </c>
      <c r="B21" s="48" t="s">
        <v>12</v>
      </c>
      <c r="C21" s="59">
        <v>0</v>
      </c>
      <c r="D21" s="54">
        <v>0</v>
      </c>
      <c r="E21" s="54">
        <v>0</v>
      </c>
      <c r="F21" s="54">
        <f>SUM(Лист2!F21+Лист3!F21+Лист4!F21)</f>
        <v>1142.2</v>
      </c>
      <c r="G21" s="54">
        <f>SUM(Лист2!G21+Лист3!G21+Лист4!G21)</f>
        <v>1142.6</v>
      </c>
      <c r="H21" s="54">
        <f>SUM(Лист2!H21+Лист3!H21+Лист4!H21)</f>
        <v>1143.2</v>
      </c>
      <c r="I21" s="104">
        <f>SUM(Лист2!I21+Лист3!I21+Лист4!I21)</f>
        <v>1144.2</v>
      </c>
      <c r="J21" s="117" t="e">
        <f>I21/C21*100</f>
        <v>#DIV/0!</v>
      </c>
    </row>
    <row r="22" spans="1:10" ht="15" customHeight="1">
      <c r="A22" s="38" t="s">
        <v>41</v>
      </c>
      <c r="B22" s="48"/>
      <c r="C22" s="58"/>
      <c r="D22" s="53" t="e">
        <f aca="true" t="shared" si="5" ref="D22:I22">D21/C21*100</f>
        <v>#DIV/0!</v>
      </c>
      <c r="E22" s="53" t="e">
        <f t="shared" si="5"/>
        <v>#DIV/0!</v>
      </c>
      <c r="F22" s="53" t="e">
        <f>F21/#REF!*100</f>
        <v>#REF!</v>
      </c>
      <c r="G22" s="53">
        <f t="shared" si="5"/>
        <v>100.03502013657852</v>
      </c>
      <c r="H22" s="53">
        <f t="shared" si="5"/>
        <v>100.05251181515843</v>
      </c>
      <c r="I22" s="103">
        <f t="shared" si="5"/>
        <v>100.08747375787263</v>
      </c>
      <c r="J22" s="117"/>
    </row>
    <row r="23" spans="1:10" ht="24.75" customHeight="1">
      <c r="A23" s="41" t="s">
        <v>2</v>
      </c>
      <c r="B23" s="48" t="s">
        <v>12</v>
      </c>
      <c r="C23" s="59">
        <v>0</v>
      </c>
      <c r="D23" s="54">
        <v>0</v>
      </c>
      <c r="E23" s="54">
        <v>0</v>
      </c>
      <c r="F23" s="54">
        <f>SUM(Лист2!F23+Лист3!F23+Лист4!F23)</f>
        <v>0</v>
      </c>
      <c r="G23" s="54">
        <f>SUM(Лист2!G23+Лист3!G23+Лист4!G23)</f>
        <v>0</v>
      </c>
      <c r="H23" s="54">
        <f>SUM(Лист2!H23+Лист3!H23+Лист4!H23)</f>
        <v>0</v>
      </c>
      <c r="I23" s="104">
        <f>SUM(Лист2!I23+Лист3!I23+Лист4!I23)</f>
        <v>0</v>
      </c>
      <c r="J23" s="117" t="e">
        <f>I23/C23*100</f>
        <v>#DIV/0!</v>
      </c>
    </row>
    <row r="24" spans="1:10" ht="16.5" customHeight="1">
      <c r="A24" s="38" t="s">
        <v>41</v>
      </c>
      <c r="B24" s="48"/>
      <c r="C24" s="58"/>
      <c r="D24" s="53" t="e">
        <f aca="true" t="shared" si="6" ref="D24:I24">D23/C23*100</f>
        <v>#DIV/0!</v>
      </c>
      <c r="E24" s="53" t="e">
        <f t="shared" si="6"/>
        <v>#DIV/0!</v>
      </c>
      <c r="F24" s="53" t="e">
        <f>F23/#REF!*100</f>
        <v>#REF!</v>
      </c>
      <c r="G24" s="53" t="e">
        <f t="shared" si="6"/>
        <v>#DIV/0!</v>
      </c>
      <c r="H24" s="53" t="e">
        <f t="shared" si="6"/>
        <v>#DIV/0!</v>
      </c>
      <c r="I24" s="103" t="e">
        <f t="shared" si="6"/>
        <v>#DIV/0!</v>
      </c>
      <c r="J24" s="117"/>
    </row>
    <row r="25" spans="1:10" ht="24.75" customHeight="1">
      <c r="A25" s="41" t="s">
        <v>3</v>
      </c>
      <c r="B25" s="48" t="s">
        <v>12</v>
      </c>
      <c r="C25" s="59">
        <v>0</v>
      </c>
      <c r="D25" s="54">
        <v>0</v>
      </c>
      <c r="E25" s="54">
        <v>0</v>
      </c>
      <c r="F25" s="54">
        <f>SUM(Лист2!F25+Лист3!F25+Лист4!F25)</f>
        <v>0</v>
      </c>
      <c r="G25" s="54">
        <f>SUM(Лист2!G25+Лист3!G25+Лист4!G25)</f>
        <v>0</v>
      </c>
      <c r="H25" s="54">
        <f>SUM(Лист2!H25+Лист3!H25+Лист4!H25)</f>
        <v>0</v>
      </c>
      <c r="I25" s="104">
        <f>SUM(Лист2!I25+Лист3!I25+Лист4!I25)</f>
        <v>0</v>
      </c>
      <c r="J25" s="117" t="e">
        <f>I25/C25*100</f>
        <v>#DIV/0!</v>
      </c>
    </row>
    <row r="26" spans="1:10" ht="16.5" customHeight="1">
      <c r="A26" s="38" t="s">
        <v>41</v>
      </c>
      <c r="B26" s="48"/>
      <c r="C26" s="58"/>
      <c r="D26" s="53" t="e">
        <f aca="true" t="shared" si="7" ref="D26:I26">D25/C25*100</f>
        <v>#DIV/0!</v>
      </c>
      <c r="E26" s="53" t="e">
        <f t="shared" si="7"/>
        <v>#DIV/0!</v>
      </c>
      <c r="F26" s="53" t="e">
        <f>F25/#REF!*100</f>
        <v>#REF!</v>
      </c>
      <c r="G26" s="53" t="e">
        <f t="shared" si="7"/>
        <v>#DIV/0!</v>
      </c>
      <c r="H26" s="53" t="e">
        <f t="shared" si="7"/>
        <v>#DIV/0!</v>
      </c>
      <c r="I26" s="103" t="e">
        <f t="shared" si="7"/>
        <v>#DIV/0!</v>
      </c>
      <c r="J26" s="117"/>
    </row>
    <row r="27" spans="1:10" ht="29.25" customHeight="1">
      <c r="A27" s="42" t="s">
        <v>34</v>
      </c>
      <c r="B27" s="48" t="s">
        <v>12</v>
      </c>
      <c r="C27" s="59">
        <v>1162.3</v>
      </c>
      <c r="D27" s="54" t="e">
        <f>SUM(Лист2!#REF!+Лист3!#REF!+Лист4!#REF!)</f>
        <v>#REF!</v>
      </c>
      <c r="E27" s="54">
        <f>SUM(Лист2!C27+Лист3!C27+Лист4!C27)</f>
        <v>1197</v>
      </c>
      <c r="F27" s="54">
        <f>SUM(Лист2!F27+Лист3!F27+Лист4!F27)</f>
        <v>1278.8</v>
      </c>
      <c r="G27" s="54">
        <f>SUM(Лист2!G27+Лист3!G27+Лист4!G27)</f>
        <v>1313.5</v>
      </c>
      <c r="H27" s="54">
        <v>1335.6</v>
      </c>
      <c r="I27" s="104">
        <v>1336</v>
      </c>
      <c r="J27" s="117">
        <f>I27/C27*100</f>
        <v>114.9445065817775</v>
      </c>
    </row>
    <row r="28" spans="1:10" ht="12.75">
      <c r="A28" s="38" t="s">
        <v>41</v>
      </c>
      <c r="B28" s="48"/>
      <c r="C28" s="58"/>
      <c r="D28" s="53">
        <v>101.2</v>
      </c>
      <c r="E28" s="53" t="e">
        <f>E27/D27*100</f>
        <v>#REF!</v>
      </c>
      <c r="F28" s="53">
        <v>102.3</v>
      </c>
      <c r="G28" s="53">
        <f>G27/F27*100</f>
        <v>102.71348138880201</v>
      </c>
      <c r="H28" s="53">
        <f>H27/G27*100</f>
        <v>101.68252759802054</v>
      </c>
      <c r="I28" s="103">
        <f>I27/H27*100</f>
        <v>100.02994908655288</v>
      </c>
      <c r="J28" s="117"/>
    </row>
    <row r="29" spans="1:10" ht="24.75" customHeight="1">
      <c r="A29" s="41" t="s">
        <v>4</v>
      </c>
      <c r="B29" s="48" t="s">
        <v>12</v>
      </c>
      <c r="C29" s="59" t="e">
        <f>SUM(Лист2!#REF!+Лист3!#REF!+Лист4!#REF!)</f>
        <v>#REF!</v>
      </c>
      <c r="D29" s="54" t="e">
        <f>SUM(Лист2!#REF!+Лист3!#REF!+Лист4!#REF!)</f>
        <v>#REF!</v>
      </c>
      <c r="E29" s="54">
        <f>SUM(Лист2!C29+Лист3!C29+Лист4!C29)</f>
        <v>51475.5</v>
      </c>
      <c r="F29" s="54">
        <v>51478</v>
      </c>
      <c r="G29" s="54">
        <v>51500</v>
      </c>
      <c r="H29" s="54">
        <v>51502</v>
      </c>
      <c r="I29" s="104">
        <v>51502.3</v>
      </c>
      <c r="J29" s="117" t="e">
        <f>I29/C29*100</f>
        <v>#REF!</v>
      </c>
    </row>
    <row r="30" spans="1:10" ht="16.5" customHeight="1">
      <c r="A30" s="38" t="s">
        <v>41</v>
      </c>
      <c r="B30" s="48"/>
      <c r="C30" s="58"/>
      <c r="D30" s="53" t="e">
        <f aca="true" t="shared" si="8" ref="D30:I30">D29/C29*100</f>
        <v>#REF!</v>
      </c>
      <c r="E30" s="53" t="e">
        <f t="shared" si="8"/>
        <v>#REF!</v>
      </c>
      <c r="F30" s="53">
        <v>101.3</v>
      </c>
      <c r="G30" s="53">
        <f t="shared" si="8"/>
        <v>100.04273670305761</v>
      </c>
      <c r="H30" s="53">
        <f t="shared" si="8"/>
        <v>100.00388349514564</v>
      </c>
      <c r="I30" s="103">
        <f t="shared" si="8"/>
        <v>100.00058250165043</v>
      </c>
      <c r="J30" s="117"/>
    </row>
    <row r="31" spans="1:10" ht="24.75" customHeight="1">
      <c r="A31" s="41" t="s">
        <v>5</v>
      </c>
      <c r="B31" s="45" t="s">
        <v>7</v>
      </c>
      <c r="C31" s="59" t="e">
        <f>SUM(Лист2!#REF!+Лист3!#REF!+Лист4!#REF!)</f>
        <v>#REF!</v>
      </c>
      <c r="D31" s="54" t="e">
        <f>SUM(Лист2!#REF!+Лист3!#REF!+Лист4!#REF!)</f>
        <v>#REF!</v>
      </c>
      <c r="E31" s="54">
        <f>SUM(Лист2!C31+Лист3!C31+Лист4!C31)</f>
        <v>17400.2</v>
      </c>
      <c r="F31" s="54">
        <v>20620</v>
      </c>
      <c r="G31" s="54">
        <v>20626</v>
      </c>
      <c r="H31" s="54">
        <v>20626.9</v>
      </c>
      <c r="I31" s="104">
        <v>20627</v>
      </c>
      <c r="J31" s="117" t="e">
        <f>I31/C31*100</f>
        <v>#REF!</v>
      </c>
    </row>
    <row r="32" spans="1:10" ht="15" customHeight="1">
      <c r="A32" s="38" t="s">
        <v>41</v>
      </c>
      <c r="B32" s="45"/>
      <c r="C32" s="58"/>
      <c r="D32" s="53" t="e">
        <f aca="true" t="shared" si="9" ref="D32:I32">D31/C31*100</f>
        <v>#REF!</v>
      </c>
      <c r="E32" s="53" t="e">
        <f t="shared" si="9"/>
        <v>#REF!</v>
      </c>
      <c r="F32" s="53">
        <v>100.3</v>
      </c>
      <c r="G32" s="53">
        <f t="shared" si="9"/>
        <v>100.02909796314259</v>
      </c>
      <c r="H32" s="53">
        <f t="shared" si="9"/>
        <v>100.00436342480366</v>
      </c>
      <c r="I32" s="103">
        <f t="shared" si="9"/>
        <v>100.00048480382414</v>
      </c>
      <c r="J32" s="117"/>
    </row>
    <row r="33" spans="1:10" ht="24.75" customHeight="1">
      <c r="A33" s="41" t="s">
        <v>15</v>
      </c>
      <c r="B33" s="45" t="s">
        <v>8</v>
      </c>
      <c r="C33" s="59" t="e">
        <f>SUM(Лист2!#REF!+Лист3!#REF!+Лист4!#REF!)</f>
        <v>#REF!</v>
      </c>
      <c r="D33" s="54" t="e">
        <f>SUM(Лист2!#REF!+Лист3!#REF!+Лист4!#REF!)</f>
        <v>#REF!</v>
      </c>
      <c r="E33" s="54">
        <f>SUM(Лист2!C33+Лист3!C33+Лист4!C33)</f>
        <v>1893</v>
      </c>
      <c r="F33" s="54">
        <v>1894</v>
      </c>
      <c r="G33" s="54">
        <v>1894.6</v>
      </c>
      <c r="H33" s="54">
        <v>1895</v>
      </c>
      <c r="I33" s="104">
        <v>1895.3</v>
      </c>
      <c r="J33" s="117" t="e">
        <f>I33/C33*100</f>
        <v>#REF!</v>
      </c>
    </row>
    <row r="34" spans="1:10" ht="12.75" customHeight="1">
      <c r="A34" s="38" t="s">
        <v>41</v>
      </c>
      <c r="B34" s="45"/>
      <c r="C34" s="58"/>
      <c r="D34" s="53" t="e">
        <f aca="true" t="shared" si="10" ref="D34:I34">D33/C33*100</f>
        <v>#REF!</v>
      </c>
      <c r="E34" s="53" t="e">
        <f t="shared" si="10"/>
        <v>#REF!</v>
      </c>
      <c r="F34" s="53">
        <v>100.3</v>
      </c>
      <c r="G34" s="53">
        <f t="shared" si="10"/>
        <v>100.03167898627242</v>
      </c>
      <c r="H34" s="53">
        <f t="shared" si="10"/>
        <v>100.0211126359126</v>
      </c>
      <c r="I34" s="103">
        <f t="shared" si="10"/>
        <v>100.01583113456465</v>
      </c>
      <c r="J34" s="117"/>
    </row>
    <row r="35" spans="1:10" ht="25.5" customHeight="1">
      <c r="A35" s="43" t="s">
        <v>16</v>
      </c>
      <c r="B35" s="45" t="s">
        <v>9</v>
      </c>
      <c r="C35" s="59">
        <v>0</v>
      </c>
      <c r="D35" s="54">
        <v>0</v>
      </c>
      <c r="E35" s="54">
        <v>0</v>
      </c>
      <c r="F35" s="54">
        <f>SUM(Лист2!F35+Лист3!F35+Лист4!F35)</f>
        <v>0</v>
      </c>
      <c r="G35" s="54">
        <f>SUM(Лист2!G35+Лист3!G35+Лист4!G35)</f>
        <v>0</v>
      </c>
      <c r="H35" s="54">
        <f>SUM(Лист2!H35+Лист3!H35+Лист4!H35)</f>
        <v>0</v>
      </c>
      <c r="I35" s="104">
        <f>SUM(Лист2!I35+Лист3!I35+Лист4!I35)</f>
        <v>0</v>
      </c>
      <c r="J35" s="117" t="e">
        <f>I35/C35*100</f>
        <v>#DIV/0!</v>
      </c>
    </row>
    <row r="36" spans="1:10" ht="13.5" thickBot="1">
      <c r="A36" s="44" t="s">
        <v>41</v>
      </c>
      <c r="B36" s="36"/>
      <c r="C36" s="60"/>
      <c r="D36" s="56" t="e">
        <f aca="true" t="shared" si="11" ref="D36:I36">D35/C35*100</f>
        <v>#DIV/0!</v>
      </c>
      <c r="E36" s="56" t="e">
        <f t="shared" si="11"/>
        <v>#DIV/0!</v>
      </c>
      <c r="F36" s="56" t="e">
        <f>F35/#REF!*100</f>
        <v>#REF!</v>
      </c>
      <c r="G36" s="56" t="e">
        <f t="shared" si="11"/>
        <v>#DIV/0!</v>
      </c>
      <c r="H36" s="56" t="e">
        <f t="shared" si="11"/>
        <v>#DIV/0!</v>
      </c>
      <c r="I36" s="105" t="e">
        <f t="shared" si="11"/>
        <v>#DIV/0!</v>
      </c>
      <c r="J36" s="118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8.75">
      <c r="A39" s="6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2.75">
      <c r="B127" s="3"/>
      <c r="C127" s="3"/>
      <c r="D127" s="3"/>
      <c r="E127" s="3"/>
      <c r="F127" s="3"/>
      <c r="G127" s="3"/>
      <c r="H127" s="3"/>
      <c r="I127" s="3"/>
      <c r="J127" s="3"/>
    </row>
  </sheetData>
  <sheetProtection/>
  <mergeCells count="7">
    <mergeCell ref="J9:J10"/>
    <mergeCell ref="A9:A10"/>
    <mergeCell ref="B9:B10"/>
    <mergeCell ref="C9:E9"/>
    <mergeCell ref="A1:J1"/>
    <mergeCell ref="A6:J6"/>
    <mergeCell ref="A7:J7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Ростовской области</dc:creator>
  <cp:keywords/>
  <dc:description/>
  <cp:lastModifiedBy>user</cp:lastModifiedBy>
  <cp:lastPrinted>2019-04-16T13:54:25Z</cp:lastPrinted>
  <dcterms:created xsi:type="dcterms:W3CDTF">2002-04-16T05:55:18Z</dcterms:created>
  <dcterms:modified xsi:type="dcterms:W3CDTF">2021-02-08T06:13:13Z</dcterms:modified>
  <cp:category/>
  <cp:version/>
  <cp:contentType/>
  <cp:contentStatus/>
</cp:coreProperties>
</file>